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Óbudai egyetem\Hivatalos\órarend\levelezo\2022_2023 II\"/>
    </mc:Choice>
  </mc:AlternateContent>
  <bookViews>
    <workbookView xWindow="-15" yWindow="4050" windowWidth="15480" windowHeight="6900" tabRatio="895"/>
  </bookViews>
  <sheets>
    <sheet name="LG I" sheetId="12" r:id="rId1"/>
    <sheet name="LGC II" sheetId="13" r:id="rId2"/>
    <sheet name="LGA II" sheetId="36" r:id="rId3"/>
    <sheet name="LGC III" sheetId="22" r:id="rId4"/>
    <sheet name="LGA III" sheetId="27" r:id="rId5"/>
    <sheet name="LG MSc I" sheetId="46" r:id="rId6"/>
    <sheet name="LG MSc II" sheetId="47" r:id="rId7"/>
    <sheet name="LBT I" sheetId="14" r:id="rId8"/>
    <sheet name="LBT II" sheetId="15" r:id="rId9"/>
    <sheet name="LBT III bizt" sheetId="23" r:id="rId10"/>
    <sheet name="LBT III tűzv" sheetId="52" r:id="rId11"/>
    <sheet name="LBT MSc I" sheetId="31" r:id="rId12"/>
    <sheet name="LBT MSc II tervező" sheetId="35" r:id="rId13"/>
    <sheet name="LMH I" sheetId="26" r:id="rId14"/>
    <sheet name="LMH II" sheetId="32" r:id="rId15"/>
    <sheet name="LMH III" sheetId="33" r:id="rId16"/>
    <sheet name="LMH MSc I" sheetId="48" r:id="rId17"/>
    <sheet name="LMH MSc II járműinf." sheetId="49" r:id="rId18"/>
    <sheet name="LMH MSc II int. robot" sheetId="51" r:id="rId19"/>
    <sheet name="Időbeosztás" sheetId="8" r:id="rId20"/>
  </sheets>
  <definedNames>
    <definedName name="_xlnm.Print_Area" localSheetId="19">Időbeosztás!$A$1:$J$21</definedName>
    <definedName name="_xlnm.Print_Area" localSheetId="7">'LBT I'!$A$1:$O$27</definedName>
    <definedName name="_xlnm.Print_Area" localSheetId="8">'LBT II'!$A$1:$O$28</definedName>
    <definedName name="_xlnm.Print_Area" localSheetId="9">'LBT III bizt'!$A$1:$O$28</definedName>
    <definedName name="_xlnm.Print_Area" localSheetId="10">'LBT III tűzv'!$A$1:$O$27</definedName>
    <definedName name="_xlnm.Print_Area" localSheetId="11">'LBT MSc I'!$A$1:$O$27</definedName>
    <definedName name="_xlnm.Print_Area" localSheetId="12">'LBT MSc II tervező'!$A$1:$O$28</definedName>
    <definedName name="_xlnm.Print_Area" localSheetId="0">'LG I'!$A$1:$O$27</definedName>
    <definedName name="_xlnm.Print_Area" localSheetId="5">'LG MSc I'!$A$1:$O$27</definedName>
    <definedName name="_xlnm.Print_Area" localSheetId="6">'LG MSc II'!$A$1:$O$27</definedName>
    <definedName name="_xlnm.Print_Area" localSheetId="2">'LGA II'!$A$1:$O$31</definedName>
    <definedName name="_xlnm.Print_Area" localSheetId="4">'LGA III'!$A$1:$O$34</definedName>
    <definedName name="_xlnm.Print_Area" localSheetId="1">'LGC II'!$A$1:$O$30</definedName>
    <definedName name="_xlnm.Print_Area" localSheetId="3">'LGC III'!$A$1:$O$33</definedName>
    <definedName name="_xlnm.Print_Area" localSheetId="13">'LMH I'!$A$1:$O$32</definedName>
    <definedName name="_xlnm.Print_Area" localSheetId="14">'LMH II'!$A$1:$O$32</definedName>
    <definedName name="_xlnm.Print_Area" localSheetId="15">'LMH III'!$A$1:$O$34</definedName>
    <definedName name="_xlnm.Print_Area" localSheetId="16">'LMH MSc I'!$A$1:$O$30</definedName>
    <definedName name="_xlnm.Print_Area" localSheetId="18">'LMH MSc II int. robot'!$A$1:$O$28</definedName>
    <definedName name="_xlnm.Print_Area" localSheetId="17">'LMH MSc II járműinf.'!$A$1:$O$27</definedName>
  </definedNames>
  <calcPr calcId="162913"/>
</workbook>
</file>

<file path=xl/calcChain.xml><?xml version="1.0" encoding="utf-8"?>
<calcChain xmlns="http://schemas.openxmlformats.org/spreadsheetml/2006/main">
  <c r="B25" i="52" l="1"/>
  <c r="A25" i="52"/>
  <c r="B23" i="52"/>
  <c r="A23" i="52"/>
  <c r="B21" i="52"/>
  <c r="A21" i="52"/>
  <c r="B19" i="52"/>
  <c r="A19" i="52"/>
  <c r="B17" i="52"/>
  <c r="A17" i="52"/>
  <c r="B15" i="52"/>
  <c r="A15" i="52"/>
  <c r="B13" i="52"/>
  <c r="A13" i="52"/>
  <c r="B11" i="52"/>
  <c r="A11" i="52"/>
  <c r="B9" i="52"/>
  <c r="A9" i="52"/>
  <c r="B7" i="52"/>
  <c r="A7" i="52"/>
  <c r="B5" i="52"/>
  <c r="A5" i="52"/>
  <c r="B3" i="52"/>
  <c r="A3" i="52"/>
  <c r="B25" i="51" l="1"/>
  <c r="A25" i="51"/>
  <c r="B23" i="51"/>
  <c r="A23" i="51"/>
  <c r="B21" i="51"/>
  <c r="A21" i="51"/>
  <c r="B19" i="51"/>
  <c r="A19" i="51"/>
  <c r="B17" i="51"/>
  <c r="A17" i="51"/>
  <c r="B15" i="51"/>
  <c r="A15" i="51"/>
  <c r="B13" i="51"/>
  <c r="A13" i="51"/>
  <c r="B11" i="51"/>
  <c r="A11" i="51"/>
  <c r="B9" i="51"/>
  <c r="A9" i="51"/>
  <c r="B7" i="51"/>
  <c r="A7" i="51"/>
  <c r="B5" i="51"/>
  <c r="A5" i="51"/>
  <c r="B3" i="51"/>
  <c r="A3" i="51"/>
  <c r="B25" i="49" l="1"/>
  <c r="A25" i="49"/>
  <c r="B23" i="49"/>
  <c r="A23" i="49"/>
  <c r="B21" i="49"/>
  <c r="A21" i="49"/>
  <c r="B19" i="49"/>
  <c r="A19" i="49"/>
  <c r="B17" i="49"/>
  <c r="A17" i="49"/>
  <c r="B15" i="49"/>
  <c r="A15" i="49"/>
  <c r="B13" i="49"/>
  <c r="A13" i="49"/>
  <c r="B11" i="49"/>
  <c r="A11" i="49"/>
  <c r="B9" i="49"/>
  <c r="A9" i="49"/>
  <c r="B7" i="49"/>
  <c r="A7" i="49"/>
  <c r="B5" i="49"/>
  <c r="A5" i="49"/>
  <c r="B3" i="49"/>
  <c r="A3" i="49"/>
  <c r="B25" i="48" l="1"/>
  <c r="A25" i="48"/>
  <c r="B23" i="48"/>
  <c r="A23" i="48"/>
  <c r="B21" i="48"/>
  <c r="A21" i="48"/>
  <c r="B19" i="48"/>
  <c r="A19" i="48"/>
  <c r="B17" i="48"/>
  <c r="A17" i="48"/>
  <c r="B15" i="48"/>
  <c r="A15" i="48"/>
  <c r="B13" i="48"/>
  <c r="A13" i="48"/>
  <c r="B11" i="48"/>
  <c r="A11" i="48"/>
  <c r="B9" i="48"/>
  <c r="A9" i="48"/>
  <c r="B7" i="48"/>
  <c r="A7" i="48"/>
  <c r="B5" i="48"/>
  <c r="A5" i="48"/>
  <c r="B3" i="48"/>
  <c r="A3" i="48"/>
  <c r="B25" i="47" l="1"/>
  <c r="A25" i="47"/>
  <c r="B23" i="47"/>
  <c r="A23" i="47"/>
  <c r="B21" i="47"/>
  <c r="A21" i="47"/>
  <c r="B19" i="47"/>
  <c r="A19" i="47"/>
  <c r="B17" i="47"/>
  <c r="A17" i="47"/>
  <c r="B15" i="47"/>
  <c r="A15" i="47"/>
  <c r="B13" i="47"/>
  <c r="A13" i="47"/>
  <c r="B11" i="47"/>
  <c r="A11" i="47"/>
  <c r="B9" i="47"/>
  <c r="A9" i="47"/>
  <c r="B7" i="47"/>
  <c r="A7" i="47"/>
  <c r="B5" i="47"/>
  <c r="A5" i="47"/>
  <c r="B3" i="47"/>
  <c r="A3" i="47"/>
  <c r="B25" i="46" l="1"/>
  <c r="A25" i="46"/>
  <c r="B23" i="46"/>
  <c r="A23" i="46"/>
  <c r="B21" i="46"/>
  <c r="A21" i="46"/>
  <c r="B19" i="46"/>
  <c r="A19" i="46"/>
  <c r="B17" i="46"/>
  <c r="A17" i="46"/>
  <c r="B15" i="46"/>
  <c r="A15" i="46"/>
  <c r="B13" i="46"/>
  <c r="A13" i="46"/>
  <c r="B11" i="46"/>
  <c r="A11" i="46"/>
  <c r="B9" i="46"/>
  <c r="A9" i="46"/>
  <c r="B7" i="46"/>
  <c r="A7" i="46"/>
  <c r="B5" i="46"/>
  <c r="A5" i="46"/>
  <c r="B3" i="46"/>
  <c r="A3" i="46"/>
  <c r="B25" i="12"/>
  <c r="A25" i="12"/>
  <c r="B23" i="12"/>
  <c r="A23" i="12"/>
  <c r="B21" i="12"/>
  <c r="A21" i="12"/>
  <c r="B19" i="12"/>
  <c r="A19" i="12"/>
  <c r="B17" i="12"/>
  <c r="A17" i="12"/>
  <c r="B15" i="12"/>
  <c r="A15" i="12"/>
  <c r="B13" i="12"/>
  <c r="A13" i="12"/>
  <c r="B11" i="12"/>
  <c r="A11" i="12"/>
  <c r="B9" i="12"/>
  <c r="A9" i="12"/>
  <c r="B7" i="12"/>
  <c r="A7" i="12"/>
  <c r="B5" i="12"/>
  <c r="A5" i="12"/>
  <c r="B3" i="12"/>
  <c r="A3" i="12"/>
  <c r="B25" i="13"/>
  <c r="A25" i="13"/>
  <c r="B23" i="13"/>
  <c r="A23" i="13"/>
  <c r="B21" i="13"/>
  <c r="A21" i="13"/>
  <c r="B19" i="13"/>
  <c r="A19" i="13"/>
  <c r="B17" i="13"/>
  <c r="A17" i="13"/>
  <c r="B15" i="13"/>
  <c r="A15" i="13"/>
  <c r="B13" i="13"/>
  <c r="A13" i="13"/>
  <c r="B11" i="13"/>
  <c r="A11" i="13"/>
  <c r="B9" i="13"/>
  <c r="A9" i="13"/>
  <c r="B7" i="13"/>
  <c r="A7" i="13"/>
  <c r="B5" i="13"/>
  <c r="A5" i="13"/>
  <c r="B3" i="13"/>
  <c r="A3" i="13"/>
  <c r="B25" i="36"/>
  <c r="A25" i="36"/>
  <c r="B23" i="36"/>
  <c r="A23" i="36"/>
  <c r="B21" i="36"/>
  <c r="A21" i="36"/>
  <c r="B19" i="36"/>
  <c r="A19" i="36"/>
  <c r="B17" i="36"/>
  <c r="A17" i="36"/>
  <c r="B15" i="36"/>
  <c r="A15" i="36"/>
  <c r="B13" i="36"/>
  <c r="A13" i="36"/>
  <c r="B11" i="36"/>
  <c r="A11" i="36"/>
  <c r="B9" i="36"/>
  <c r="A9" i="36"/>
  <c r="B7" i="36"/>
  <c r="A7" i="36"/>
  <c r="B5" i="36"/>
  <c r="A5" i="36"/>
  <c r="B3" i="36"/>
  <c r="A3" i="36"/>
  <c r="B25" i="22"/>
  <c r="A25" i="22"/>
  <c r="B23" i="22"/>
  <c r="A23" i="22"/>
  <c r="B21" i="22"/>
  <c r="A21" i="22"/>
  <c r="B19" i="22"/>
  <c r="A19" i="22"/>
  <c r="B17" i="22"/>
  <c r="A17" i="22"/>
  <c r="B15" i="22"/>
  <c r="A15" i="22"/>
  <c r="B13" i="22"/>
  <c r="A13" i="22"/>
  <c r="B11" i="22"/>
  <c r="A11" i="22"/>
  <c r="B9" i="22"/>
  <c r="A9" i="22"/>
  <c r="B7" i="22"/>
  <c r="A7" i="22"/>
  <c r="B5" i="22"/>
  <c r="A5" i="22"/>
  <c r="B3" i="22"/>
  <c r="A3" i="22"/>
  <c r="B25" i="27"/>
  <c r="A25" i="27"/>
  <c r="B23" i="27"/>
  <c r="A23" i="27"/>
  <c r="B21" i="27"/>
  <c r="A21" i="27"/>
  <c r="B19" i="27"/>
  <c r="A19" i="27"/>
  <c r="B17" i="27"/>
  <c r="A17" i="27"/>
  <c r="B15" i="27"/>
  <c r="A15" i="27"/>
  <c r="B13" i="27"/>
  <c r="A13" i="27"/>
  <c r="B11" i="27"/>
  <c r="A11" i="27"/>
  <c r="B9" i="27"/>
  <c r="A9" i="27"/>
  <c r="B7" i="27"/>
  <c r="A7" i="27"/>
  <c r="B5" i="27"/>
  <c r="A5" i="27"/>
  <c r="B3" i="27"/>
  <c r="A3" i="27"/>
  <c r="B25" i="14"/>
  <c r="A25" i="14"/>
  <c r="B23" i="14"/>
  <c r="A23" i="14"/>
  <c r="B21" i="14"/>
  <c r="A21" i="14"/>
  <c r="B19" i="14"/>
  <c r="A19" i="14"/>
  <c r="B17" i="14"/>
  <c r="A17" i="14"/>
  <c r="B15" i="14"/>
  <c r="A15" i="14"/>
  <c r="B13" i="14"/>
  <c r="A13" i="14"/>
  <c r="B11" i="14"/>
  <c r="A11" i="14"/>
  <c r="B9" i="14"/>
  <c r="A9" i="14"/>
  <c r="B7" i="14"/>
  <c r="A7" i="14"/>
  <c r="B5" i="14"/>
  <c r="A5" i="14"/>
  <c r="B3" i="14"/>
  <c r="A3" i="14"/>
  <c r="B25" i="15"/>
  <c r="A25" i="15"/>
  <c r="B23" i="15"/>
  <c r="A23" i="15"/>
  <c r="B21" i="15"/>
  <c r="A21" i="15"/>
  <c r="B19" i="15"/>
  <c r="A19" i="15"/>
  <c r="B17" i="15"/>
  <c r="A17" i="15"/>
  <c r="B15" i="15"/>
  <c r="A15" i="15"/>
  <c r="B13" i="15"/>
  <c r="A13" i="15"/>
  <c r="B11" i="15"/>
  <c r="A11" i="15"/>
  <c r="B9" i="15"/>
  <c r="A9" i="15"/>
  <c r="B7" i="15"/>
  <c r="A7" i="15"/>
  <c r="B5" i="15"/>
  <c r="A5" i="15"/>
  <c r="B3" i="15"/>
  <c r="A3" i="15"/>
  <c r="B25" i="23"/>
  <c r="A25" i="23"/>
  <c r="B23" i="23"/>
  <c r="A23" i="23"/>
  <c r="B21" i="23"/>
  <c r="A21" i="23"/>
  <c r="B19" i="23"/>
  <c r="A19" i="23"/>
  <c r="B17" i="23"/>
  <c r="A17" i="23"/>
  <c r="B15" i="23"/>
  <c r="A15" i="23"/>
  <c r="B13" i="23"/>
  <c r="A13" i="23"/>
  <c r="B11" i="23"/>
  <c r="A11" i="23"/>
  <c r="B9" i="23"/>
  <c r="A9" i="23"/>
  <c r="B7" i="23"/>
  <c r="A7" i="23"/>
  <c r="B5" i="23"/>
  <c r="A5" i="23"/>
  <c r="B3" i="23"/>
  <c r="A3" i="23"/>
  <c r="B25" i="31"/>
  <c r="A25" i="31"/>
  <c r="B23" i="31"/>
  <c r="A23" i="31"/>
  <c r="B21" i="31"/>
  <c r="A21" i="31"/>
  <c r="B19" i="31"/>
  <c r="A19" i="31"/>
  <c r="B17" i="31"/>
  <c r="A17" i="31"/>
  <c r="B15" i="31"/>
  <c r="A15" i="31"/>
  <c r="B13" i="31"/>
  <c r="A13" i="31"/>
  <c r="B11" i="31"/>
  <c r="A11" i="31"/>
  <c r="B9" i="31"/>
  <c r="A9" i="31"/>
  <c r="B7" i="31"/>
  <c r="A7" i="31"/>
  <c r="B5" i="31"/>
  <c r="A5" i="31"/>
  <c r="B3" i="31"/>
  <c r="A3" i="31"/>
  <c r="B25" i="35"/>
  <c r="A25" i="35"/>
  <c r="B23" i="35"/>
  <c r="A23" i="35"/>
  <c r="B21" i="35"/>
  <c r="A21" i="35"/>
  <c r="B19" i="35"/>
  <c r="A19" i="35"/>
  <c r="B17" i="35"/>
  <c r="A17" i="35"/>
  <c r="B15" i="35"/>
  <c r="A15" i="35"/>
  <c r="B13" i="35"/>
  <c r="A13" i="35"/>
  <c r="B11" i="35"/>
  <c r="A11" i="35"/>
  <c r="B9" i="35"/>
  <c r="A9" i="35"/>
  <c r="B7" i="35"/>
  <c r="A7" i="35"/>
  <c r="B5" i="35"/>
  <c r="A5" i="35"/>
  <c r="B3" i="35"/>
  <c r="A3" i="35"/>
  <c r="B25" i="26"/>
  <c r="A25" i="26"/>
  <c r="B23" i="26"/>
  <c r="A23" i="26"/>
  <c r="B21" i="26"/>
  <c r="A21" i="26"/>
  <c r="B19" i="26"/>
  <c r="A19" i="26"/>
  <c r="B17" i="26"/>
  <c r="A17" i="26"/>
  <c r="B15" i="26"/>
  <c r="A15" i="26"/>
  <c r="B13" i="26"/>
  <c r="A13" i="26"/>
  <c r="B11" i="26"/>
  <c r="A11" i="26"/>
  <c r="B9" i="26"/>
  <c r="A9" i="26"/>
  <c r="B7" i="26"/>
  <c r="A7" i="26"/>
  <c r="B5" i="26"/>
  <c r="A5" i="26"/>
  <c r="B3" i="26"/>
  <c r="A3" i="26"/>
  <c r="B25" i="32"/>
  <c r="A25" i="32"/>
  <c r="B23" i="32"/>
  <c r="A23" i="32"/>
  <c r="B21" i="32"/>
  <c r="A21" i="32"/>
  <c r="B19" i="32"/>
  <c r="A19" i="32"/>
  <c r="B17" i="32"/>
  <c r="A17" i="32"/>
  <c r="B15" i="32"/>
  <c r="A15" i="32"/>
  <c r="B13" i="32"/>
  <c r="A13" i="32"/>
  <c r="B11" i="32"/>
  <c r="A11" i="32"/>
  <c r="B9" i="32"/>
  <c r="A9" i="32"/>
  <c r="B7" i="32"/>
  <c r="A7" i="32"/>
  <c r="B5" i="32"/>
  <c r="A5" i="32"/>
  <c r="B3" i="32"/>
  <c r="A3" i="32"/>
  <c r="B25" i="33"/>
  <c r="A25" i="33"/>
  <c r="B23" i="33"/>
  <c r="A23" i="33"/>
  <c r="B21" i="33"/>
  <c r="A21" i="33"/>
  <c r="B19" i="33"/>
  <c r="A19" i="33"/>
  <c r="B17" i="33"/>
  <c r="A17" i="33"/>
  <c r="B15" i="33"/>
  <c r="A15" i="33"/>
  <c r="B13" i="33"/>
  <c r="A13" i="33"/>
  <c r="B11" i="33"/>
  <c r="A11" i="33"/>
  <c r="B9" i="33"/>
  <c r="A9" i="33"/>
  <c r="B7" i="33"/>
  <c r="A7" i="33"/>
  <c r="B5" i="33"/>
  <c r="A5" i="33"/>
  <c r="B3" i="33"/>
  <c r="A3" i="33"/>
</calcChain>
</file>

<file path=xl/sharedStrings.xml><?xml version="1.0" encoding="utf-8"?>
<sst xmlns="http://schemas.openxmlformats.org/spreadsheetml/2006/main" count="995" uniqueCount="267">
  <si>
    <t>Hétfő</t>
  </si>
  <si>
    <t>Péntek</t>
  </si>
  <si>
    <t>Kedd</t>
  </si>
  <si>
    <t>Szerda</t>
  </si>
  <si>
    <t>Csütörtök</t>
  </si>
  <si>
    <t>Szombat</t>
  </si>
  <si>
    <t>Vasárnap</t>
  </si>
  <si>
    <t>Okt.
hét</t>
  </si>
  <si>
    <t>Dátum</t>
  </si>
  <si>
    <r>
      <t>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-8</t>
    </r>
    <r>
      <rPr>
        <vertAlign val="superscript"/>
        <sz val="10"/>
        <rFont val="Arial CE"/>
        <family val="2"/>
        <charset val="238"/>
      </rPr>
      <t>45</t>
    </r>
  </si>
  <si>
    <r>
      <t>17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55</t>
    </r>
  </si>
  <si>
    <t>SzV III.</t>
  </si>
  <si>
    <t>LBT MSc I csoport órarendje</t>
  </si>
  <si>
    <t>Vizsgaidőszak</t>
  </si>
  <si>
    <t>Különleges technológiák
BAGKT17NLC
Bíró Szabolcs</t>
  </si>
  <si>
    <t>SzV II.</t>
  </si>
  <si>
    <t>TDK</t>
  </si>
  <si>
    <t>P10</t>
  </si>
  <si>
    <t>LG MSc I csoport órarendje</t>
  </si>
  <si>
    <t>Tanterem: 106</t>
  </si>
  <si>
    <t>Hő és áramlástan válogatott fejezetei
BMXHA12MLE
Dr. Ruszinkó Endre</t>
  </si>
  <si>
    <t>Korszerű anyagtechnológiák
BAXKA12MLE
Dr. Pinke Péter</t>
  </si>
  <si>
    <t>Projektfeladat
BAPPF12MLE
Dr. Kovács Tünde</t>
  </si>
  <si>
    <t>Hegesztéstechnológiák II.
BAXHT22MLE
Dr. Bagyinszki Gyula</t>
  </si>
  <si>
    <t>LG MSc II csoport órarendje</t>
  </si>
  <si>
    <t>Kémia
BBXKM12BLE
Haraszti Ferenc</t>
  </si>
  <si>
    <t>Hő- és áramlástan válogatott fejezetei
BMXHA12MLE
Dr. Szlivka Ferenc</t>
  </si>
  <si>
    <t>Rendszer és irányításelmélet
BMXRI12MLE
Dr. Szabolcsi Róbert</t>
  </si>
  <si>
    <t>Mechatronikai szerkezetek
BBXMS12MLE
Dr. Czifra Árpád</t>
  </si>
  <si>
    <t>Számítógépes tervezőrendszerek
NMXST1MMLE
Dr. Horváth László</t>
  </si>
  <si>
    <t>Szerkezettan
BBXST12BLE
Domonyi Erzsébet</t>
  </si>
  <si>
    <t>Katasztrófaelhárítási scenáriók
BBXKS12MLE
Dr. Nagy Rudolf</t>
  </si>
  <si>
    <r>
      <t>8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-9</t>
    </r>
    <r>
      <rPr>
        <vertAlign val="superscript"/>
        <sz val="10"/>
        <rFont val="Arial CE"/>
        <family val="2"/>
        <charset val="238"/>
      </rPr>
      <t>35</t>
    </r>
  </si>
  <si>
    <r>
      <t>9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-10</t>
    </r>
    <r>
      <rPr>
        <vertAlign val="superscript"/>
        <sz val="10"/>
        <rFont val="Arial CE"/>
        <family val="2"/>
        <charset val="238"/>
      </rPr>
      <t>25</t>
    </r>
  </si>
  <si>
    <r>
      <t>10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-11</t>
    </r>
    <r>
      <rPr>
        <vertAlign val="superscript"/>
        <sz val="10"/>
        <rFont val="Arial CE"/>
        <family val="2"/>
        <charset val="238"/>
      </rPr>
      <t>15</t>
    </r>
  </si>
  <si>
    <r>
      <t>11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05</t>
    </r>
  </si>
  <si>
    <r>
      <t>12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55</t>
    </r>
  </si>
  <si>
    <r>
      <t>13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-13</t>
    </r>
    <r>
      <rPr>
        <vertAlign val="superscript"/>
        <sz val="10"/>
        <rFont val="Arial CE"/>
        <family val="2"/>
        <charset val="238"/>
      </rPr>
      <t>45</t>
    </r>
  </si>
  <si>
    <r>
      <t>13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-14</t>
    </r>
    <r>
      <rPr>
        <vertAlign val="superscript"/>
        <sz val="10"/>
        <rFont val="Arial CE"/>
        <family val="2"/>
        <charset val="238"/>
      </rPr>
      <t>35</t>
    </r>
  </si>
  <si>
    <r>
      <t>14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-15</t>
    </r>
    <r>
      <rPr>
        <vertAlign val="superscript"/>
        <sz val="10"/>
        <rFont val="Arial CE"/>
        <family val="2"/>
        <charset val="238"/>
      </rPr>
      <t>25</t>
    </r>
  </si>
  <si>
    <r>
      <t>15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-16</t>
    </r>
    <r>
      <rPr>
        <vertAlign val="superscript"/>
        <sz val="10"/>
        <rFont val="Arial CE"/>
        <family val="2"/>
        <charset val="238"/>
      </rPr>
      <t>15</t>
    </r>
  </si>
  <si>
    <r>
      <t>16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05</t>
    </r>
  </si>
  <si>
    <r>
      <t>18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-18</t>
    </r>
    <r>
      <rPr>
        <vertAlign val="superscript"/>
        <sz val="10"/>
        <rFont val="Arial CE"/>
        <family val="2"/>
        <charset val="238"/>
      </rPr>
      <t>45</t>
    </r>
  </si>
  <si>
    <t>ZV</t>
  </si>
  <si>
    <t>Mérnöki fizika
BBXFG92BLE
Dani Csaba</t>
  </si>
  <si>
    <t>Mérnöki fizikai mérések
BBXMF14BLE
Haraszti Ferenc, Laky Zoltán</t>
  </si>
  <si>
    <t>117/118</t>
  </si>
  <si>
    <t>Anyagtudomány
BAXAT12MLE
Dr. Réger Mihály</t>
  </si>
  <si>
    <t>Hegeszthetőség és anyagvizsgálat
BAXHA14MLE
Dr. Kovács Tünde</t>
  </si>
  <si>
    <t>Hőfolyamatok és modellezésük
BAXHM14MLE
Dr. Mucsi András</t>
  </si>
  <si>
    <t>Diplomatervezés II.
BADDT24MLE
Ráthy Istvánné Dr.</t>
  </si>
  <si>
    <t>Elektrotechnika
BBEET92BLE
Illés Mihály</t>
  </si>
  <si>
    <t>Mechanikai védelem
BBXMV92MLE
Illés Mihály</t>
  </si>
  <si>
    <t>Mérnöki anyagok
BAXMN92BLE
Varga Péter</t>
  </si>
  <si>
    <t>Elektrotechnika
BMXET92BLE
Langer Ingrid</t>
  </si>
  <si>
    <t>Mobil robotok működési alapjai
BMXMR16BLE
Dr. Nagy István</t>
  </si>
  <si>
    <t>Informatikai hálózatok
BMXIH16BLE
Bátori Endre</t>
  </si>
  <si>
    <t>Jelanalízis, érzékelők (aktuátor,szenzor)
KMXJ9BTMLE
Dr. Kohut József</t>
  </si>
  <si>
    <t>Járműinformatika
BMXJI12MLE
Dr. Szakács Tamás</t>
  </si>
  <si>
    <t>Diplomamunka II.
BMDDT24MLE
Stein Vera</t>
  </si>
  <si>
    <t>LG I csoport órarendje</t>
  </si>
  <si>
    <t>LGC II csoport órarendje</t>
  </si>
  <si>
    <t>LGA II csoport órarendje</t>
  </si>
  <si>
    <t>LGC III csoport órarendje</t>
  </si>
  <si>
    <t>LGA III csoport órarendje</t>
  </si>
  <si>
    <t>LBT I csoport órarendje</t>
  </si>
  <si>
    <t>LBT II csoport órarendje</t>
  </si>
  <si>
    <t>LMH I csoport órarendje</t>
  </si>
  <si>
    <t>LMH II csoport órarendje</t>
  </si>
  <si>
    <t>LMH III csoport órarendje</t>
  </si>
  <si>
    <t>LMH MSc I csoport órarendje</t>
  </si>
  <si>
    <t>Anyagok és technológiák I.
BAXAN92BLE
Dr. Fábián Enikő Réka</t>
  </si>
  <si>
    <t>Projektmunka alapjai
BBXPA14BLE
Számadó Róza</t>
  </si>
  <si>
    <t>Elektrotechnika
BMEET94BLE
Stein Vera</t>
  </si>
  <si>
    <t>Hő- és áramlástechnika II.
BMXHO94BLE
Dr. Szlivka Ferenc</t>
  </si>
  <si>
    <t>Méréstechnika II.
BMXMT94BLE
Kerekes Sándor</t>
  </si>
  <si>
    <t>Kötéstechnológia
BAXKT94BLE
Érsek László</t>
  </si>
  <si>
    <t>CAD technika
BMXCT94BLE
Felker Péter</t>
  </si>
  <si>
    <t>Belsőégésű motorok I.
BMXBM94BLE
Dr. Ruszinkó Endre</t>
  </si>
  <si>
    <t>Gépjárművek felépítése
BMXGF94BLE
Dr. Szakács Tamás</t>
  </si>
  <si>
    <t>Járműipari hosszméréstechnika
BAGJM15NLD
Kis Ferenc</t>
  </si>
  <si>
    <t>Biztonságos anyagmozgatás
BGRBAV3NLC
Pintér Péter</t>
  </si>
  <si>
    <t>KV</t>
  </si>
  <si>
    <t>Virtuális technikák
BGWVT16BLE
Varga Bálint</t>
  </si>
  <si>
    <t>Gyártási folyamatok és rendszerek
BGXGF92MLE
Dr. Mikó Balázs</t>
  </si>
  <si>
    <t>KV I. Termikus vágás és bevonatolás
BAWTV12MLE
Dr. Bagyinszki Gyula</t>
  </si>
  <si>
    <t>Matematika II
BBXMA92BLE
Kocsiné dr. Fábián Margit</t>
  </si>
  <si>
    <t>Logisztika
BBXLO94BLE
Dr. Molnár Ildikó</t>
  </si>
  <si>
    <t>Analóg áramkörök, érzékelők II.
BBXAN24BLE
Hell Péter</t>
  </si>
  <si>
    <t>SzV III. Speciális fegyverek
BGBSP17NLC
Gyarmati Gábor</t>
  </si>
  <si>
    <t>SzV III. Intelligens épületek
KMAIE13JLM
Papp József</t>
  </si>
  <si>
    <t>A személy- és vagyonvédelem rendszertana
KMXS9BTMLE
Papp József</t>
  </si>
  <si>
    <t>SZVR tervezése II.
KMXV9BTMLE
Papp József</t>
  </si>
  <si>
    <t>Matematika II
BMXM29HBLE
Kocsiné dr. Fábián Margit</t>
  </si>
  <si>
    <t>Gyártástechnológia I.
KEXGTBTBLE
Gröller György</t>
  </si>
  <si>
    <t>Projektmunka alapjai
BBXPM14BLE
Számadó Róza</t>
  </si>
  <si>
    <t>Villamos gépek és hajtások
KAXG9BBBLE
Pálfi Zoltán</t>
  </si>
  <si>
    <t>Villamos gépek és hajtások labor (1. kurzus)
KAXG9BBBLE
Pálfi Zoltán</t>
  </si>
  <si>
    <t>Irányítástechnika
BMXIR94BLE
Stein Vera</t>
  </si>
  <si>
    <t>Digitális technika
BMXDT94BLE
Dr. Bencsik Attila</t>
  </si>
  <si>
    <t>Digitális technika
BMXDT94BLE
Langer Ingrid</t>
  </si>
  <si>
    <t>Járműmechatronika
BMXJM94BLE
Kerekes Sándor</t>
  </si>
  <si>
    <t>Logisztikai alapismeretek
BMELM15BLE
Dr. Molnár Ildikó</t>
  </si>
  <si>
    <t>Anyagtudomány
BAXAH92MLE
Dr. Réger Mihály</t>
  </si>
  <si>
    <t>Mikro és nanotechnika
KEXN9BTMLE
Dr. Fried Miklós</t>
  </si>
  <si>
    <t>Mikro és nanotechnika labor (1. kurzus)
KEXN9BTMLE
Harányi Ádám</t>
  </si>
  <si>
    <t>Mikro és nanotechnika labor (2. kurzus)
KEXN9BTMLE
Harányi Ádám</t>
  </si>
  <si>
    <t>Korszerű gyártástechnológia
BGXKG94MLE
Dr. Mikó Balázs</t>
  </si>
  <si>
    <t>Méréstechnika I.
BGXMT94BLE
Horváthné Dr. Drégelyi-Kiss Ágota</t>
  </si>
  <si>
    <t>SzV II. Korszerű felületnemesítő eljárások
BAVKF14MLE
Dr. Fábián Enikő Réka</t>
  </si>
  <si>
    <t>Óbuda</t>
  </si>
  <si>
    <t>BA212  labor (Óbuda)</t>
  </si>
  <si>
    <t>TA.2.205 (Tavaszmező utca)</t>
  </si>
  <si>
    <t>TA.2.216 (Tavaszmező utca)</t>
  </si>
  <si>
    <t>Menedzsment alapjai
BBXMM94BLE
Dr. Jókai Erika, Dr. Michelberger Pál</t>
  </si>
  <si>
    <t>Vállalkozás gazdaságtan
GSEVG1XBLE
Borbás László</t>
  </si>
  <si>
    <t>Vállalkozás gazdaságtan
GSEVG1YBLE
Borbás László</t>
  </si>
  <si>
    <t>Vállalkozás gazdaságtan
GSEVG1WBLE
Borbás László</t>
  </si>
  <si>
    <t>SzV I. Mikrokontrolleres szoftvertechnikák I.
KAVMKBBBLE
Dr. Kopják József</t>
  </si>
  <si>
    <t>KV Mechatronikai szerkezetek megbizhatósága
BMWMB14MLE
Dr. Pokorádi László</t>
  </si>
  <si>
    <t>KV Alternatív járműhajtások
KAWAJBBMLE
Dr. Frank Tibor</t>
  </si>
  <si>
    <t>LMH MSc II intelligens robotrendszerek szakirány órarendje</t>
  </si>
  <si>
    <t>LMH MSc II járműinformatika szakirány órarendje</t>
  </si>
  <si>
    <t>LBT MSc II tervező szakirány órarendje</t>
  </si>
  <si>
    <t>Informatika I.
BMXI19GBLE
Dr. Frigyik András</t>
  </si>
  <si>
    <t>Minőségügyi alapismeretek
BAGMI15NLD
Tóth G. Nóra, Dr. Farkas Gabriella</t>
  </si>
  <si>
    <t>Forgácsolástechnológia számítógépes tervezése II.
BGXFS96BLE
Dr. Mikó Balázs</t>
  </si>
  <si>
    <t>Forgácsolástechnológia számítógépes tervezése II. (1. kurzus)
BGXFS96BLE
Ráczi Viktor, Oláh Ferenc</t>
  </si>
  <si>
    <t>Forgácsolástechnológia számítógépes tervezése II. (2. kurzus)
BGXFS96BLE
Ráczi Viktor, Oláh Ferenc</t>
  </si>
  <si>
    <t>Gyártóberendezések és rendszerek II.
BGXGR96BLE
Dr. Czifra György, Hervay Péter, Varró Csaba</t>
  </si>
  <si>
    <t>Projektmunka
BGPMG96BLE
Dr. Czifra György, Dr. Farkas Gabriella</t>
  </si>
  <si>
    <t>Gépjárművek erőátviteli berendezései
BMXGE96BLE
Dr. Szakács Tamás</t>
  </si>
  <si>
    <t>Méréstechnika, járműelektronika
BMXMJ96BLE
Kerekes Sándor</t>
  </si>
  <si>
    <t>A63</t>
  </si>
  <si>
    <t>Gépjárműdiagnosztika
BMXGD96BLE
Dr. Szabó József</t>
  </si>
  <si>
    <t>Üzleti gazdaságtan
GSXUG1XMLE
Dr. Takácsné Dr. György Katalin</t>
  </si>
  <si>
    <t>Ipari minőségirányítás
BGXIM94MLE
Horváth András, Tóth G. Nóra</t>
  </si>
  <si>
    <t>Minőségbiztosítás
BGXMB14BLE
Horváth András, Tóth G. Nóra</t>
  </si>
  <si>
    <t>Munkavédelem, ergonómia II.
BBXMU96BLE
Dr. Szabó Gyula</t>
  </si>
  <si>
    <t>Információ elmélet
KMXE9BTMLE
Dr. Schuster György</t>
  </si>
  <si>
    <t>Programozás II.
BMXPN94BLE
Varga Bence</t>
  </si>
  <si>
    <t>Mechatronikai rendszerek diagnosztikája
BMEMD96BLE
Dr. Szabó József</t>
  </si>
  <si>
    <t>Üzleti gazdaságtan
GSXUG2WMLE
Dr. Takácsné Dr. György Katalin</t>
  </si>
  <si>
    <t>Önszerveződő rendszerek
KEXORBTMLE
Dr. Nemcsics Ákos, Dr. Ürmös Antal</t>
  </si>
  <si>
    <t>Multi-ágensű mobilrobot rendszerek
BMXMA12MLE, BMXMR92MLE
Dr. Nagy István</t>
  </si>
  <si>
    <t>Mechatronikai szerkezetek megbizhatósága
BMXMB14MLE
Dr. Pokorádi László</t>
  </si>
  <si>
    <t>Diplomamunka II.
BMDDP24MLE
Stein Vera</t>
  </si>
  <si>
    <t>Karbantartási és logisztikai ismeretek
BMXKI96BLE
Dr. Molnár Ildikó</t>
  </si>
  <si>
    <t>Karbantartási és logisztikai ismeretek
BMXKI96BLE
Dr. Pokorádi László</t>
  </si>
  <si>
    <t>Üzleti kommunikáció
GGXUK2XBLE
Beke Éva</t>
  </si>
  <si>
    <t>Kockázatelemzés
BBXKE14BLE
Dr. Őszi Arnold</t>
  </si>
  <si>
    <t>Digitális technika I.
BBEDT94BLE
Illés Mihály</t>
  </si>
  <si>
    <t>Tűzvédelem II.
BBXTV96BLE
Mohai Ágota</t>
  </si>
  <si>
    <t>Vezetői ismeretek
BBEVI96BLE
Laky Ildikó</t>
  </si>
  <si>
    <t>Anyagtechnológiák számítógépes tervezése
BGWAT16BLE
Dr. Horváth László</t>
  </si>
  <si>
    <t>Finommechanika
BMEFM94BLE
Stein Vera</t>
  </si>
  <si>
    <t>U12</t>
  </si>
  <si>
    <t>Tanterem: 145 (Eltérő termek jelölve!)</t>
  </si>
  <si>
    <t>P21</t>
  </si>
  <si>
    <t>Tanterem: 105 (Eltérő termek jelölve!)</t>
  </si>
  <si>
    <t>Tanterem: 110 (Eltérő termek jelölve!)</t>
  </si>
  <si>
    <t>Tanterem: TA.2.207. (Tavaszmező u.) (Eltérő termek jelölve!)</t>
  </si>
  <si>
    <t>A biztonságtechnika matematikája ea.
BMXBM92MLE
Dr. Frigyik András</t>
  </si>
  <si>
    <t>A biztonságtechnika matematikája gy.
BMXBM92MLE
Dr. Frigyik András</t>
  </si>
  <si>
    <t>Vagyonvédelmi rendszerek II.
BBXVR26BLE
Hell Péter</t>
  </si>
  <si>
    <t>Tűzvédelem szervezése
BBXTS92MLE
Elek Barbara</t>
  </si>
  <si>
    <t>SzV III. Tűzvédelmi alkalmazások
BBVTU14MLE
Elek Barbara</t>
  </si>
  <si>
    <t>KV Programozható vezérlő áramkörök
BMWPV16BLE
Dr. Nagy István</t>
  </si>
  <si>
    <t>február 20.</t>
  </si>
  <si>
    <t>február 25.</t>
  </si>
  <si>
    <t>február 27.</t>
  </si>
  <si>
    <t>március 4.</t>
  </si>
  <si>
    <t>március 6.</t>
  </si>
  <si>
    <t>március 11.</t>
  </si>
  <si>
    <t>március 13.</t>
  </si>
  <si>
    <t>március 18.</t>
  </si>
  <si>
    <t>REKTORI</t>
  </si>
  <si>
    <t>március 20.</t>
  </si>
  <si>
    <t>március 25.</t>
  </si>
  <si>
    <t>március 27.</t>
  </si>
  <si>
    <t>április 1.</t>
  </si>
  <si>
    <t>április 3.</t>
  </si>
  <si>
    <t>április 8.</t>
  </si>
  <si>
    <t>április 10.</t>
  </si>
  <si>
    <t>április 15.</t>
  </si>
  <si>
    <t>április 17.</t>
  </si>
  <si>
    <t>április 22.</t>
  </si>
  <si>
    <t>április 24.</t>
  </si>
  <si>
    <t>április 29.</t>
  </si>
  <si>
    <t>május 1.</t>
  </si>
  <si>
    <t>május 6.</t>
  </si>
  <si>
    <t>május 8.</t>
  </si>
  <si>
    <t>május 13.</t>
  </si>
  <si>
    <t>május 15.</t>
  </si>
  <si>
    <t>május 20.</t>
  </si>
  <si>
    <t>május 22.</t>
  </si>
  <si>
    <t>május 27.</t>
  </si>
  <si>
    <t>május 29.</t>
  </si>
  <si>
    <t>június 3.</t>
  </si>
  <si>
    <t>június 5.</t>
  </si>
  <si>
    <t>június 10.</t>
  </si>
  <si>
    <t>június 12.</t>
  </si>
  <si>
    <t>június 17.</t>
  </si>
  <si>
    <t>június 19.</t>
  </si>
  <si>
    <t>június 24.</t>
  </si>
  <si>
    <t>június 26.</t>
  </si>
  <si>
    <t>július 1.</t>
  </si>
  <si>
    <t>július 3.</t>
  </si>
  <si>
    <t>július 8.</t>
  </si>
  <si>
    <t>Géprajz, gépelemek, gépszerkezetek III.
BBXGE94BLE
Dr. Goda Tibor</t>
  </si>
  <si>
    <t>Méréstechnika I. labor
BGXMT94BLE
Kis Ferenc</t>
  </si>
  <si>
    <t>Munkavédelem, biztonságtechnika
BBEMB96BLE
Dr. Szabó Gyula</t>
  </si>
  <si>
    <t>CAD/CAM modellezés alapjai (2. kurzus)
BGECA94BLE
Varga Bálint, Oláh Ferenc</t>
  </si>
  <si>
    <t>CAD/CAM modellezés alapjai (1. kurzus)
BGECA94BLE
Varga Bálint, Oláh Ferenc</t>
  </si>
  <si>
    <t>Forgácsolástechnlógia és szerszámai
BGXFT94BLE
Dr. Horváth Richárd, Oláh Ferenc, Stadler Róbert</t>
  </si>
  <si>
    <t>Alakítástechnológia és gépei I.
BAXAT96BLE
Varga Péter</t>
  </si>
  <si>
    <t>Informatika II.
BBXIA22BLE
Bakucz Péter</t>
  </si>
  <si>
    <t>Informatika labor
BBXIL12BLE
Bakucz Péter</t>
  </si>
  <si>
    <t>Infokommunikációs rendszerek
BBXIR14BLE
Bakucz Péter</t>
  </si>
  <si>
    <t>SzV I. Gépjárművédelmi rendszerek I.
BGBGJ16NLC
Dr. Őszi Arnold</t>
  </si>
  <si>
    <t>Mérnöki alapismeretek és mérések
BBXMA94BLE
Haraszti Ferenc</t>
  </si>
  <si>
    <t>LBT III biztonságtechnikai szakirány órarendje</t>
  </si>
  <si>
    <t>LBT III tűzvédelmi szakirány órarendje</t>
  </si>
  <si>
    <t>Őrzésvédelem, fegyverismeret II.
BBXOR96BLE
Dr. Őszi Arnold</t>
  </si>
  <si>
    <t>Közlekedés, járművek
BBXKO16BLE
Palkó Márton</t>
  </si>
  <si>
    <t>Égés- és oltáselmélet
BBXEO16BLE
Dr. Beda László</t>
  </si>
  <si>
    <t>Épületszerkezetek tűzvédelme
BBXET16BLE
Domonyi Erzsébet</t>
  </si>
  <si>
    <t>Tűz- és robbanásveszélyes anyagok és technológiák II.
BBXTR16BLE
Dr. Nagy Rudolf</t>
  </si>
  <si>
    <t>Létesítés és használat tűzvédelme I.
BBXLH16BLE
Elek Barbara</t>
  </si>
  <si>
    <t>Tűzmodellezés és tűzkockázat-elemzés
BBXTK16BLE
Kulcsár Béla</t>
  </si>
  <si>
    <t>Tűzvédelmi berendezések II.
BBXTB26BLE
Mohai Ágota</t>
  </si>
  <si>
    <t>A biztonságtechnika elektronikája
BBXBE12MLE
Palkó Márton</t>
  </si>
  <si>
    <t>Fegyver- és fegyverzeti ismeretek I.
BBXFF92MLE
Dr. Szűcs Endre</t>
  </si>
  <si>
    <t>Szakmai gyakorlat II.
BBGYT24MLE
Palkó Márton</t>
  </si>
  <si>
    <t>Programozás I.
BMXI29HBLE
Varga Bence</t>
  </si>
  <si>
    <t>TB.FSZ.15 (Tavaszmező utca)</t>
  </si>
  <si>
    <t>Villamos gépek és hajtások labor (2. kurzus)
KAXG9BBBLE
Pálfi Zoltán</t>
  </si>
  <si>
    <t>Interfészek
KEXI9BTBLE
Horváth Márk</t>
  </si>
  <si>
    <t>3D műszaki modellezés alapjai 1
BAG3D15NLC
Varga Bálint</t>
  </si>
  <si>
    <t>Matematika II.
BMXM29GBLE
Dr. Lukács Judit</t>
  </si>
  <si>
    <t>Intelligens mérnöki rendszerek
BMXIR14MLE
Dr. Lukács Judit</t>
  </si>
  <si>
    <t>Géprajz, gépelemek, gépszerkezetek I.
BBEGE92BLE
Dr. Szűcs Endre</t>
  </si>
  <si>
    <t>Géprajz, gépelemek, gépszerkezetek I.
BBEGG92BLE
Dr. Szűcs Endre</t>
  </si>
  <si>
    <t>KV Műanyag fröccsöntő szerszámok tervezése
BGWMT16BLE
Dr. Mikó Balázs</t>
  </si>
  <si>
    <t>Géprajz, gépelemek, gépszerkezetek III.
BBWGG36BLE
Dr. Goda Tibor</t>
  </si>
  <si>
    <t>Gyártórendszerek mechatronikája
BAWGM26BLE
Dr. Czifra György, Varró Csaba</t>
  </si>
  <si>
    <t>Gyártási folyamatok minőségtechnikái
BAGGF16NLD
Tóth G. Nóra, Horváth András</t>
  </si>
  <si>
    <t>Minőségbiztosítás
BGXMB96BLE
Horváth András, Tóth G. Nóra</t>
  </si>
  <si>
    <t>Tanterem: P10</t>
  </si>
  <si>
    <t>Tanterem: 252 (Eltérő termek jelölve!)</t>
  </si>
  <si>
    <t>Tanterem: 252 (Eltérő termek jelölve, a szakirány tárgyai az U12 teremben.)</t>
  </si>
  <si>
    <t>Tanterem: 221 (Eltérő termek jelölve, Szv II., SzV III. tanermei tanszéki beosztás szerint.)</t>
  </si>
  <si>
    <t>Tanterem: 221 (Eltérő termek jelölve, szakirány órái U12 teremben. Szv II., SzV III. tanermei tanszéki beosztás szerint.)</t>
  </si>
  <si>
    <t>Tanterem: 255</t>
  </si>
  <si>
    <t>Tanterem: 111 (Informatika labor tanszéki beosztás szerint.)</t>
  </si>
  <si>
    <t>Tanterem: 115</t>
  </si>
  <si>
    <t>Tanterem: 110</t>
  </si>
  <si>
    <t>Tanterem: P21 (Eltérő termek jelölve!)</t>
  </si>
  <si>
    <t>Gyártástechnológia I. labor
KEXGTBTBLE
Meszlényi György</t>
  </si>
  <si>
    <t>Mechanika II.
BBXME92BLE
Dr. Goda Tibor</t>
  </si>
  <si>
    <t>Mechanika II.
BBXMN92BLE
Dr. Goda Tibor</t>
  </si>
  <si>
    <t>Hírközléstechnika
BBXHK16BLE
Palkó Márton</t>
  </si>
  <si>
    <t>Tanterem: J-121 (József körúti épületszárny) (Eltérő termek jelölve!)</t>
  </si>
  <si>
    <t>Tanterem: J-116 (József körúti épületszárny) (Eltérő termek jelölve!)</t>
  </si>
  <si>
    <t>Tanterem: J-056 (József körúti épületszárny)</t>
  </si>
  <si>
    <t>Tanterem: J-056 (József körúti épületszárny) (Eltérő termek jelölve!)</t>
  </si>
  <si>
    <t>SzV III. Gépjárművédelmi rendszerek II.
BBVGJ24MLE
Bakucz Péter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</si>
</sst>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14"/>
      <name val="Arial CE"/>
      <charset val="238"/>
    </font>
    <font>
      <sz val="6"/>
      <name val="Arial CE"/>
      <charset val="238"/>
    </font>
    <font>
      <sz val="10"/>
      <color indexed="12"/>
      <name val="Arial CE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7"/>
      <name val="Arial CE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7"/>
      <color rgb="FF007F00"/>
      <name val="Arial CE"/>
      <family val="2"/>
      <charset val="238"/>
    </font>
    <font>
      <sz val="10"/>
      <color rgb="FF007F00"/>
      <name val="Arial CE"/>
      <charset val="238"/>
    </font>
    <font>
      <sz val="10"/>
      <color rgb="FF0000FF"/>
      <name val="Arial CE"/>
      <charset val="238"/>
    </font>
    <font>
      <sz val="10"/>
      <color theme="1"/>
      <name val="Arial CE"/>
      <charset val="238"/>
    </font>
    <font>
      <sz val="7"/>
      <color rgb="FF0000FF"/>
      <name val="Arial CE"/>
      <charset val="238"/>
    </font>
    <font>
      <sz val="7"/>
      <color rgb="FF008000"/>
      <name val="Arial CE"/>
      <charset val="238"/>
    </font>
    <font>
      <sz val="8"/>
      <color rgb="FF008000"/>
      <name val="Arial CE"/>
      <charset val="238"/>
    </font>
    <font>
      <sz val="10"/>
      <color rgb="FF008000"/>
      <name val="Arial CE"/>
      <family val="2"/>
      <charset val="238"/>
    </font>
    <font>
      <sz val="7"/>
      <color rgb="FF008000"/>
      <name val="Arial CE"/>
      <family val="2"/>
      <charset val="238"/>
    </font>
    <font>
      <sz val="10"/>
      <color rgb="FF008000"/>
      <name val="Arial CE"/>
      <charset val="238"/>
    </font>
    <font>
      <sz val="8"/>
      <color rgb="FF0000FF"/>
      <name val="Arial CE"/>
      <charset val="238"/>
    </font>
    <font>
      <sz val="9"/>
      <color rgb="FF008000"/>
      <name val="Arial CE"/>
      <family val="2"/>
      <charset val="238"/>
    </font>
    <font>
      <sz val="9"/>
      <color rgb="FF008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FFFF00"/>
        <bgColor auto="1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/>
    <xf numFmtId="49" fontId="8" fillId="2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" fontId="0" fillId="0" borderId="0" xfId="0" applyNumberForma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8" fillId="2" borderId="5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NumberFormat="1" applyBorder="1"/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49" fontId="8" fillId="4" borderId="0" xfId="0" applyNumberFormat="1" applyFont="1" applyFill="1" applyAlignment="1">
      <alignment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49" fontId="8" fillId="0" borderId="0" xfId="0" applyNumberFormat="1" applyFont="1" applyFill="1" applyAlignment="1">
      <alignment wrapText="1"/>
    </xf>
    <xf numFmtId="0" fontId="2" fillId="0" borderId="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textRotation="90"/>
    </xf>
    <xf numFmtId="0" fontId="0" fillId="0" borderId="5" xfId="0" applyBorder="1"/>
    <xf numFmtId="0" fontId="1" fillId="0" borderId="5" xfId="0" applyFont="1" applyFill="1" applyBorder="1"/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1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16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0" fillId="7" borderId="0" xfId="0" applyNumberFormat="1" applyFont="1" applyFill="1" applyBorder="1" applyAlignment="1">
      <alignment horizontal="center"/>
    </xf>
    <xf numFmtId="0" fontId="0" fillId="4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16" fontId="0" fillId="5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7" borderId="0" xfId="0" applyNumberFormat="1" applyFont="1" applyFill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0" fillId="7" borderId="0" xfId="0" applyFill="1" applyBorder="1" applyAlignment="1">
      <alignment horizontal="center" wrapText="1"/>
    </xf>
    <xf numFmtId="0" fontId="0" fillId="5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8" borderId="0" xfId="0" applyFont="1" applyFill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9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0" fillId="0" borderId="12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0" fontId="1" fillId="4" borderId="1" xfId="0" applyFont="1" applyFill="1" applyBorder="1"/>
    <xf numFmtId="49" fontId="8" fillId="2" borderId="0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0" fontId="0" fillId="3" borderId="5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2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15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17" fillId="9" borderId="2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1" fontId="0" fillId="0" borderId="25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1" fontId="0" fillId="0" borderId="24" xfId="0" applyNumberForma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16" fontId="0" fillId="4" borderId="0" xfId="0" applyNumberFormat="1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8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0000FF"/>
      <color rgb="FF00FF00"/>
      <color rgb="FF008000"/>
      <color rgb="FF00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Q29"/>
  <sheetViews>
    <sheetView tabSelected="1"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2" width="9.7109375" style="12" customWidth="1"/>
    <col min="13" max="13" width="9.85546875" style="12" customWidth="1"/>
    <col min="14" max="14" width="9.7109375" style="12" customWidth="1"/>
    <col min="15" max="16384" width="9.140625" style="12"/>
  </cols>
  <sheetData>
    <row r="1" spans="1:17" ht="18" customHeight="1" x14ac:dyDescent="0.2">
      <c r="A1" s="153" t="s">
        <v>60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7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</row>
    <row r="3" spans="1:17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130"/>
      <c r="D3" s="164" t="s">
        <v>71</v>
      </c>
      <c r="E3" s="164"/>
      <c r="F3" s="164"/>
      <c r="G3" s="164"/>
      <c r="H3" s="164"/>
      <c r="I3" s="164" t="s">
        <v>44</v>
      </c>
      <c r="J3" s="164"/>
      <c r="K3" s="68"/>
      <c r="L3" s="68"/>
      <c r="M3" s="68"/>
      <c r="N3" s="68"/>
      <c r="O3" s="131"/>
    </row>
    <row r="4" spans="1:17" ht="20.100000000000001" customHeight="1" x14ac:dyDescent="0.2">
      <c r="A4" s="159"/>
      <c r="B4" s="161"/>
      <c r="C4" s="130"/>
      <c r="D4" s="164"/>
      <c r="E4" s="164"/>
      <c r="F4" s="164"/>
      <c r="G4" s="164"/>
      <c r="H4" s="164"/>
      <c r="I4" s="164"/>
      <c r="J4" s="164"/>
      <c r="K4" s="68"/>
      <c r="L4" s="68"/>
      <c r="M4" s="68"/>
      <c r="N4" s="68"/>
      <c r="O4" s="131"/>
    </row>
    <row r="5" spans="1:17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130"/>
      <c r="D5" s="164" t="s">
        <v>124</v>
      </c>
      <c r="E5" s="164"/>
      <c r="F5" s="164" t="s">
        <v>239</v>
      </c>
      <c r="G5" s="164"/>
      <c r="H5" s="164"/>
      <c r="I5" s="164"/>
      <c r="J5" s="164"/>
      <c r="K5" s="164"/>
      <c r="L5" s="68"/>
      <c r="M5" s="68"/>
      <c r="N5" s="68"/>
      <c r="O5" s="131"/>
    </row>
    <row r="6" spans="1:17" ht="20.100000000000001" customHeight="1" x14ac:dyDescent="0.2">
      <c r="A6" s="159"/>
      <c r="B6" s="161"/>
      <c r="C6" s="130"/>
      <c r="D6" s="164"/>
      <c r="E6" s="164"/>
      <c r="F6" s="164"/>
      <c r="G6" s="164"/>
      <c r="H6" s="164"/>
      <c r="I6" s="164"/>
      <c r="J6" s="164"/>
      <c r="K6" s="164"/>
      <c r="L6" s="68"/>
      <c r="M6" s="68"/>
      <c r="N6" s="68"/>
      <c r="O6" s="131"/>
    </row>
    <row r="7" spans="1:17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130"/>
      <c r="D7" s="163" t="s">
        <v>241</v>
      </c>
      <c r="E7" s="163"/>
      <c r="F7" s="163"/>
      <c r="G7" s="163"/>
      <c r="H7" s="163" t="s">
        <v>259</v>
      </c>
      <c r="I7" s="163"/>
      <c r="J7" s="163"/>
      <c r="K7" s="163"/>
      <c r="L7" s="68"/>
      <c r="M7" s="68"/>
      <c r="N7" s="68"/>
      <c r="O7" s="131"/>
      <c r="Q7" s="84"/>
    </row>
    <row r="8" spans="1:17" ht="20.100000000000001" customHeight="1" x14ac:dyDescent="0.2">
      <c r="A8" s="159"/>
      <c r="B8" s="161"/>
      <c r="C8" s="130"/>
      <c r="D8" s="163"/>
      <c r="E8" s="163"/>
      <c r="F8" s="163"/>
      <c r="G8" s="163"/>
      <c r="H8" s="163"/>
      <c r="I8" s="163"/>
      <c r="J8" s="163"/>
      <c r="K8" s="163"/>
      <c r="L8" s="68"/>
      <c r="M8" s="68"/>
      <c r="N8" s="68"/>
      <c r="O8" s="131"/>
      <c r="Q8" s="84"/>
    </row>
    <row r="9" spans="1:17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130"/>
      <c r="D9" s="164" t="s">
        <v>71</v>
      </c>
      <c r="E9" s="164"/>
      <c r="F9" s="164"/>
      <c r="G9" s="164"/>
      <c r="H9" s="164"/>
      <c r="I9" s="164" t="s">
        <v>239</v>
      </c>
      <c r="J9" s="164"/>
      <c r="K9" s="164"/>
      <c r="L9" s="164"/>
      <c r="M9" s="164"/>
      <c r="N9" s="164"/>
      <c r="O9" s="131"/>
      <c r="Q9" s="84"/>
    </row>
    <row r="10" spans="1:17" ht="20.100000000000001" customHeight="1" x14ac:dyDescent="0.2">
      <c r="A10" s="159"/>
      <c r="B10" s="161"/>
      <c r="C10" s="130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31"/>
      <c r="Q10" s="84"/>
    </row>
    <row r="11" spans="1:17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130"/>
      <c r="D11" s="164" t="s">
        <v>124</v>
      </c>
      <c r="E11" s="164"/>
      <c r="F11" s="164" t="s">
        <v>44</v>
      </c>
      <c r="G11" s="164"/>
      <c r="H11" s="68"/>
      <c r="I11" s="68"/>
      <c r="J11" s="68"/>
      <c r="K11" s="68"/>
      <c r="L11" s="68"/>
      <c r="M11" s="68"/>
      <c r="N11" s="68"/>
      <c r="O11" s="131"/>
      <c r="Q11" s="84"/>
    </row>
    <row r="12" spans="1:17" ht="20.100000000000001" customHeight="1" x14ac:dyDescent="0.2">
      <c r="A12" s="159"/>
      <c r="B12" s="161"/>
      <c r="C12" s="130"/>
      <c r="D12" s="164"/>
      <c r="E12" s="164"/>
      <c r="F12" s="164"/>
      <c r="G12" s="164"/>
      <c r="H12" s="68"/>
      <c r="I12" s="68"/>
      <c r="J12" s="68"/>
      <c r="K12" s="68"/>
      <c r="L12" s="68"/>
      <c r="M12" s="68"/>
      <c r="N12" s="68"/>
      <c r="O12" s="131"/>
      <c r="Q12" s="84"/>
    </row>
    <row r="13" spans="1:17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130"/>
      <c r="D13" s="163" t="s">
        <v>241</v>
      </c>
      <c r="E13" s="163"/>
      <c r="F13" s="163"/>
      <c r="G13" s="163"/>
      <c r="H13" s="163" t="s">
        <v>259</v>
      </c>
      <c r="I13" s="163"/>
      <c r="J13" s="163"/>
      <c r="K13" s="163"/>
      <c r="L13" s="130"/>
      <c r="M13" s="68"/>
      <c r="N13" s="68"/>
      <c r="O13" s="131"/>
      <c r="Q13" s="84"/>
    </row>
    <row r="14" spans="1:17" ht="20.100000000000001" customHeight="1" x14ac:dyDescent="0.2">
      <c r="A14" s="159"/>
      <c r="B14" s="161"/>
      <c r="C14" s="130"/>
      <c r="D14" s="163"/>
      <c r="E14" s="163"/>
      <c r="F14" s="163"/>
      <c r="G14" s="163"/>
      <c r="H14" s="163"/>
      <c r="I14" s="163"/>
      <c r="J14" s="163"/>
      <c r="K14" s="163"/>
      <c r="L14" s="130"/>
      <c r="M14" s="68"/>
      <c r="N14" s="68"/>
      <c r="O14" s="131"/>
      <c r="Q14" s="84"/>
    </row>
    <row r="15" spans="1:17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130"/>
      <c r="D15" s="164" t="s">
        <v>71</v>
      </c>
      <c r="E15" s="164"/>
      <c r="F15" s="164"/>
      <c r="G15" s="164"/>
      <c r="H15" s="164"/>
      <c r="I15" s="164" t="s">
        <v>44</v>
      </c>
      <c r="J15" s="164"/>
      <c r="K15" s="68"/>
      <c r="L15" s="68"/>
      <c r="M15" s="68"/>
      <c r="N15" s="68"/>
      <c r="O15" s="131"/>
      <c r="Q15" s="84"/>
    </row>
    <row r="16" spans="1:17" ht="20.100000000000001" customHeight="1" x14ac:dyDescent="0.2">
      <c r="A16" s="159"/>
      <c r="B16" s="161"/>
      <c r="C16" s="130"/>
      <c r="D16" s="164"/>
      <c r="E16" s="164"/>
      <c r="F16" s="164"/>
      <c r="G16" s="164"/>
      <c r="H16" s="164"/>
      <c r="I16" s="164"/>
      <c r="J16" s="164"/>
      <c r="K16" s="68"/>
      <c r="L16" s="68"/>
      <c r="M16" s="68"/>
      <c r="N16" s="68"/>
      <c r="O16" s="131"/>
      <c r="Q16" s="84"/>
    </row>
    <row r="17" spans="1:17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130"/>
      <c r="D17" s="164" t="s">
        <v>124</v>
      </c>
      <c r="E17" s="164"/>
      <c r="F17" s="164" t="s">
        <v>239</v>
      </c>
      <c r="G17" s="164"/>
      <c r="H17" s="164"/>
      <c r="I17" s="164"/>
      <c r="J17" s="164"/>
      <c r="K17" s="164"/>
      <c r="L17" s="68"/>
      <c r="M17" s="68"/>
      <c r="N17" s="68"/>
      <c r="O17" s="131"/>
      <c r="Q17" s="84"/>
    </row>
    <row r="18" spans="1:17" ht="20.100000000000001" customHeight="1" x14ac:dyDescent="0.2">
      <c r="A18" s="159"/>
      <c r="B18" s="161"/>
      <c r="C18" s="130"/>
      <c r="D18" s="164"/>
      <c r="E18" s="164"/>
      <c r="F18" s="164"/>
      <c r="G18" s="164"/>
      <c r="H18" s="164"/>
      <c r="I18" s="164"/>
      <c r="J18" s="164"/>
      <c r="K18" s="164"/>
      <c r="L18" s="68"/>
      <c r="M18" s="68"/>
      <c r="N18" s="68"/>
      <c r="O18" s="131"/>
      <c r="Q18" s="84"/>
    </row>
    <row r="19" spans="1:17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130"/>
      <c r="D19" s="163" t="s">
        <v>241</v>
      </c>
      <c r="E19" s="163"/>
      <c r="F19" s="163"/>
      <c r="G19" s="163"/>
      <c r="H19" s="163" t="s">
        <v>259</v>
      </c>
      <c r="I19" s="163"/>
      <c r="J19" s="163"/>
      <c r="K19" s="163"/>
      <c r="L19" s="68"/>
      <c r="M19" s="68"/>
      <c r="N19" s="68"/>
      <c r="O19" s="131"/>
      <c r="Q19" s="84"/>
    </row>
    <row r="20" spans="1:17" ht="20.100000000000001" customHeight="1" x14ac:dyDescent="0.2">
      <c r="A20" s="159"/>
      <c r="B20" s="161"/>
      <c r="C20" s="130"/>
      <c r="D20" s="163"/>
      <c r="E20" s="163"/>
      <c r="F20" s="163"/>
      <c r="G20" s="163"/>
      <c r="H20" s="163"/>
      <c r="I20" s="163"/>
      <c r="J20" s="163"/>
      <c r="K20" s="163"/>
      <c r="L20" s="68"/>
      <c r="M20" s="68"/>
      <c r="N20" s="68"/>
      <c r="O20" s="131"/>
      <c r="P20" s="46"/>
      <c r="Q20" s="84"/>
    </row>
    <row r="21" spans="1:17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130"/>
      <c r="D21" s="164" t="s">
        <v>71</v>
      </c>
      <c r="E21" s="164"/>
      <c r="F21" s="164"/>
      <c r="G21" s="164"/>
      <c r="H21" s="164"/>
      <c r="I21" s="164" t="s">
        <v>44</v>
      </c>
      <c r="J21" s="164"/>
      <c r="K21" s="68"/>
      <c r="L21" s="68"/>
      <c r="M21" s="68"/>
      <c r="N21" s="68"/>
      <c r="O21" s="131"/>
      <c r="P21" s="46"/>
      <c r="Q21" s="84"/>
    </row>
    <row r="22" spans="1:17" ht="20.100000000000001" customHeight="1" x14ac:dyDescent="0.2">
      <c r="A22" s="159"/>
      <c r="B22" s="161"/>
      <c r="C22" s="130"/>
      <c r="D22" s="164"/>
      <c r="E22" s="164"/>
      <c r="F22" s="164"/>
      <c r="G22" s="164"/>
      <c r="H22" s="164"/>
      <c r="I22" s="164"/>
      <c r="J22" s="164"/>
      <c r="K22" s="68"/>
      <c r="L22" s="68"/>
      <c r="M22" s="68"/>
      <c r="N22" s="68"/>
      <c r="O22" s="131"/>
      <c r="P22" s="46"/>
      <c r="Q22" s="84"/>
    </row>
    <row r="23" spans="1:17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130"/>
      <c r="D23" s="164" t="s">
        <v>124</v>
      </c>
      <c r="E23" s="164"/>
      <c r="F23" s="164" t="s">
        <v>239</v>
      </c>
      <c r="G23" s="164"/>
      <c r="H23" s="164"/>
      <c r="I23" s="164"/>
      <c r="J23" s="164"/>
      <c r="K23" s="164"/>
      <c r="L23" s="68"/>
      <c r="M23" s="68"/>
      <c r="N23" s="68"/>
      <c r="O23" s="132"/>
      <c r="Q23" s="84"/>
    </row>
    <row r="24" spans="1:17" ht="20.100000000000001" customHeight="1" x14ac:dyDescent="0.2">
      <c r="A24" s="159"/>
      <c r="B24" s="161"/>
      <c r="C24" s="130"/>
      <c r="D24" s="164"/>
      <c r="E24" s="164"/>
      <c r="F24" s="164"/>
      <c r="G24" s="164"/>
      <c r="H24" s="164"/>
      <c r="I24" s="164"/>
      <c r="J24" s="164"/>
      <c r="K24" s="164"/>
      <c r="L24" s="68"/>
      <c r="M24" s="68"/>
      <c r="N24" s="68"/>
      <c r="O24" s="132"/>
      <c r="P24" s="48"/>
      <c r="Q24" s="84"/>
    </row>
    <row r="25" spans="1:17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130"/>
      <c r="D25" s="163" t="s">
        <v>241</v>
      </c>
      <c r="E25" s="163"/>
      <c r="F25" s="163"/>
      <c r="G25" s="163"/>
      <c r="H25" s="163" t="s">
        <v>259</v>
      </c>
      <c r="I25" s="163"/>
      <c r="J25" s="163"/>
      <c r="K25" s="163"/>
      <c r="L25" s="130"/>
      <c r="M25" s="68"/>
      <c r="N25" s="68"/>
      <c r="O25" s="131"/>
      <c r="Q25" s="84"/>
    </row>
    <row r="26" spans="1:17" ht="20.100000000000001" customHeight="1" x14ac:dyDescent="0.2">
      <c r="A26" s="160"/>
      <c r="B26" s="162"/>
      <c r="C26" s="133"/>
      <c r="D26" s="163"/>
      <c r="E26" s="163"/>
      <c r="F26" s="163"/>
      <c r="G26" s="163"/>
      <c r="H26" s="163"/>
      <c r="I26" s="163"/>
      <c r="J26" s="163"/>
      <c r="K26" s="163"/>
      <c r="L26" s="130"/>
      <c r="M26" s="68"/>
      <c r="N26" s="68"/>
      <c r="O26" s="131"/>
      <c r="Q26" s="84"/>
    </row>
    <row r="27" spans="1:17" ht="20.100000000000001" customHeight="1" thickBot="1" x14ac:dyDescent="0.25">
      <c r="A27" s="156" t="s">
        <v>248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8"/>
      <c r="Q27" s="84"/>
    </row>
    <row r="28" spans="1:17" x14ac:dyDescent="0.2">
      <c r="B28" s="8"/>
      <c r="Q28" s="84"/>
    </row>
    <row r="29" spans="1:17" x14ac:dyDescent="0.2">
      <c r="B29" s="8"/>
    </row>
  </sheetData>
  <mergeCells count="50">
    <mergeCell ref="D3:H4"/>
    <mergeCell ref="D9:H10"/>
    <mergeCell ref="D15:H16"/>
    <mergeCell ref="D21:H22"/>
    <mergeCell ref="I3:J4"/>
    <mergeCell ref="F11:G12"/>
    <mergeCell ref="I15:J16"/>
    <mergeCell ref="I21:J22"/>
    <mergeCell ref="D19:G20"/>
    <mergeCell ref="H19:K20"/>
    <mergeCell ref="D25:G26"/>
    <mergeCell ref="H25:K26"/>
    <mergeCell ref="D5:E6"/>
    <mergeCell ref="D11:E12"/>
    <mergeCell ref="D17:E18"/>
    <mergeCell ref="D23:E24"/>
    <mergeCell ref="I9:N10"/>
    <mergeCell ref="D7:G8"/>
    <mergeCell ref="H7:K8"/>
    <mergeCell ref="D13:G14"/>
    <mergeCell ref="H13:K14"/>
    <mergeCell ref="F23:K24"/>
    <mergeCell ref="F17:K18"/>
    <mergeCell ref="F5:K6"/>
    <mergeCell ref="B7:B8"/>
    <mergeCell ref="B3:B4"/>
    <mergeCell ref="B5:B6"/>
    <mergeCell ref="B9:B10"/>
    <mergeCell ref="B15:B16"/>
    <mergeCell ref="A13:A14"/>
    <mergeCell ref="A15:A16"/>
    <mergeCell ref="A11:A12"/>
    <mergeCell ref="B13:B14"/>
    <mergeCell ref="B11:B12"/>
    <mergeCell ref="A1:O1"/>
    <mergeCell ref="A27:O27"/>
    <mergeCell ref="A25:A26"/>
    <mergeCell ref="B25:B26"/>
    <mergeCell ref="B19:B20"/>
    <mergeCell ref="A17:A18"/>
    <mergeCell ref="B17:B18"/>
    <mergeCell ref="A23:A24"/>
    <mergeCell ref="B23:B24"/>
    <mergeCell ref="A21:A22"/>
    <mergeCell ref="A19:A20"/>
    <mergeCell ref="B21:B22"/>
    <mergeCell ref="A3:A4"/>
    <mergeCell ref="A9:A10"/>
    <mergeCell ref="A5:A6"/>
    <mergeCell ref="A7:A8"/>
  </mergeCells>
  <phoneticPr fontId="3" type="noConversion"/>
  <printOptions horizontalCentered="1" verticalCentered="1"/>
  <pageMargins left="0.15748031496062992" right="0.15748031496062992" top="0.23622047244094491" bottom="0.27559055118110237" header="0.15748031496062992" footer="0.1574803149606299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P28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221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274" t="s">
        <v>89</v>
      </c>
      <c r="E3" s="274"/>
      <c r="F3" s="275" t="s">
        <v>138</v>
      </c>
      <c r="G3" s="276"/>
      <c r="H3" s="276"/>
      <c r="I3" s="276"/>
      <c r="J3" s="275" t="s">
        <v>153</v>
      </c>
      <c r="K3" s="275"/>
      <c r="L3" s="164" t="s">
        <v>224</v>
      </c>
      <c r="M3" s="164"/>
      <c r="N3" s="64"/>
      <c r="O3" s="120"/>
    </row>
    <row r="4" spans="1:16" ht="20.100000000000001" customHeight="1" x14ac:dyDescent="0.2">
      <c r="A4" s="159"/>
      <c r="B4" s="161"/>
      <c r="C4" s="60"/>
      <c r="D4" s="274"/>
      <c r="E4" s="274"/>
      <c r="F4" s="276"/>
      <c r="G4" s="276"/>
      <c r="H4" s="276"/>
      <c r="I4" s="276"/>
      <c r="J4" s="275"/>
      <c r="K4" s="275"/>
      <c r="L4" s="164"/>
      <c r="M4" s="164"/>
      <c r="N4" s="64"/>
      <c r="O4" s="120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4"/>
      <c r="D5" s="164" t="s">
        <v>261</v>
      </c>
      <c r="E5" s="164"/>
      <c r="F5" s="259" t="s">
        <v>223</v>
      </c>
      <c r="G5" s="260"/>
      <c r="H5" s="260"/>
      <c r="I5" s="261"/>
      <c r="J5" s="259" t="s">
        <v>164</v>
      </c>
      <c r="K5" s="260"/>
      <c r="L5" s="261"/>
      <c r="M5" s="259" t="s">
        <v>152</v>
      </c>
      <c r="N5" s="260"/>
      <c r="O5" s="272"/>
    </row>
    <row r="6" spans="1:16" ht="20.100000000000001" customHeight="1" x14ac:dyDescent="0.2">
      <c r="A6" s="159"/>
      <c r="B6" s="161"/>
      <c r="C6" s="64"/>
      <c r="D6" s="164"/>
      <c r="E6" s="164"/>
      <c r="F6" s="262"/>
      <c r="G6" s="263"/>
      <c r="H6" s="263"/>
      <c r="I6" s="264"/>
      <c r="J6" s="262"/>
      <c r="K6" s="263"/>
      <c r="L6" s="264"/>
      <c r="M6" s="262"/>
      <c r="N6" s="263"/>
      <c r="O6" s="273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64"/>
      <c r="E7" s="64"/>
      <c r="F7" s="25"/>
      <c r="G7" s="25"/>
      <c r="H7" s="25"/>
      <c r="I7" s="148"/>
      <c r="J7" s="60"/>
      <c r="K7" s="60"/>
      <c r="L7" s="64"/>
      <c r="M7" s="60"/>
      <c r="N7" s="60"/>
      <c r="O7" s="86"/>
    </row>
    <row r="8" spans="1:16" ht="20.100000000000001" customHeight="1" x14ac:dyDescent="0.2">
      <c r="A8" s="159"/>
      <c r="B8" s="161"/>
      <c r="C8" s="60"/>
      <c r="D8" s="64"/>
      <c r="E8" s="64"/>
      <c r="F8" s="25"/>
      <c r="G8" s="25"/>
      <c r="H8" s="25"/>
      <c r="I8" s="126"/>
      <c r="J8" s="60"/>
      <c r="K8" s="60"/>
      <c r="L8" s="60"/>
      <c r="M8" s="60"/>
      <c r="N8" s="60"/>
      <c r="O8" s="86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274" t="s">
        <v>89</v>
      </c>
      <c r="E9" s="274"/>
      <c r="F9" s="275" t="s">
        <v>138</v>
      </c>
      <c r="G9" s="276"/>
      <c r="H9" s="276"/>
      <c r="I9" s="276"/>
      <c r="J9" s="60"/>
      <c r="K9" s="60"/>
      <c r="L9" s="164" t="s">
        <v>224</v>
      </c>
      <c r="M9" s="164"/>
      <c r="N9" s="60"/>
      <c r="O9" s="86"/>
    </row>
    <row r="10" spans="1:16" ht="20.100000000000001" customHeight="1" x14ac:dyDescent="0.2">
      <c r="A10" s="159"/>
      <c r="B10" s="161"/>
      <c r="C10" s="60"/>
      <c r="D10" s="274"/>
      <c r="E10" s="274"/>
      <c r="F10" s="276"/>
      <c r="G10" s="276"/>
      <c r="H10" s="276"/>
      <c r="I10" s="276"/>
      <c r="J10" s="60"/>
      <c r="K10" s="60"/>
      <c r="L10" s="164"/>
      <c r="M10" s="164"/>
      <c r="N10" s="60"/>
      <c r="O10" s="86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0"/>
      <c r="D11" s="259" t="s">
        <v>152</v>
      </c>
      <c r="E11" s="260"/>
      <c r="F11" s="261"/>
      <c r="G11" s="164" t="s">
        <v>261</v>
      </c>
      <c r="H11" s="164"/>
      <c r="I11" s="259" t="s">
        <v>164</v>
      </c>
      <c r="J11" s="260"/>
      <c r="K11" s="261"/>
      <c r="L11" s="25"/>
      <c r="M11" s="25"/>
      <c r="N11" s="25"/>
      <c r="O11" s="24"/>
    </row>
    <row r="12" spans="1:16" ht="20.100000000000001" customHeight="1" x14ac:dyDescent="0.2">
      <c r="A12" s="159"/>
      <c r="B12" s="161"/>
      <c r="C12" s="60"/>
      <c r="D12" s="262"/>
      <c r="E12" s="263"/>
      <c r="F12" s="264"/>
      <c r="G12" s="164"/>
      <c r="H12" s="164"/>
      <c r="I12" s="262"/>
      <c r="J12" s="263"/>
      <c r="K12" s="264"/>
      <c r="L12" s="25"/>
      <c r="M12" s="25"/>
      <c r="N12" s="25"/>
      <c r="O12" s="24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20"/>
    </row>
    <row r="14" spans="1:16" ht="20.100000000000001" customHeight="1" x14ac:dyDescent="0.2">
      <c r="A14" s="159"/>
      <c r="B14" s="161"/>
      <c r="C14" s="60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20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274" t="s">
        <v>89</v>
      </c>
      <c r="E15" s="274"/>
      <c r="F15" s="275" t="s">
        <v>138</v>
      </c>
      <c r="G15" s="276"/>
      <c r="H15" s="276"/>
      <c r="I15" s="276"/>
      <c r="J15" s="64"/>
      <c r="K15" s="64"/>
      <c r="L15" s="164" t="s">
        <v>224</v>
      </c>
      <c r="M15" s="164"/>
      <c r="N15" s="60"/>
      <c r="O15" s="86"/>
    </row>
    <row r="16" spans="1:16" ht="20.100000000000001" customHeight="1" x14ac:dyDescent="0.2">
      <c r="A16" s="159"/>
      <c r="B16" s="161"/>
      <c r="C16" s="60"/>
      <c r="D16" s="274"/>
      <c r="E16" s="274"/>
      <c r="F16" s="276"/>
      <c r="G16" s="276"/>
      <c r="H16" s="276"/>
      <c r="I16" s="276"/>
      <c r="J16" s="64"/>
      <c r="K16" s="64"/>
      <c r="L16" s="164"/>
      <c r="M16" s="164"/>
      <c r="N16" s="60"/>
      <c r="O16" s="86"/>
    </row>
    <row r="17" spans="1:15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0"/>
      <c r="D17" s="164" t="s">
        <v>261</v>
      </c>
      <c r="E17" s="164"/>
      <c r="F17" s="259" t="s">
        <v>223</v>
      </c>
      <c r="G17" s="260"/>
      <c r="H17" s="260"/>
      <c r="I17" s="261"/>
      <c r="J17" s="259" t="s">
        <v>164</v>
      </c>
      <c r="K17" s="260"/>
      <c r="L17" s="261"/>
      <c r="M17" s="259" t="s">
        <v>152</v>
      </c>
      <c r="N17" s="260"/>
      <c r="O17" s="272"/>
    </row>
    <row r="18" spans="1:15" ht="20.100000000000001" customHeight="1" x14ac:dyDescent="0.2">
      <c r="A18" s="159"/>
      <c r="B18" s="161"/>
      <c r="C18" s="60"/>
      <c r="D18" s="164"/>
      <c r="E18" s="164"/>
      <c r="F18" s="262"/>
      <c r="G18" s="263"/>
      <c r="H18" s="263"/>
      <c r="I18" s="264"/>
      <c r="J18" s="262"/>
      <c r="K18" s="263"/>
      <c r="L18" s="264"/>
      <c r="M18" s="262"/>
      <c r="N18" s="263"/>
      <c r="O18" s="273"/>
    </row>
    <row r="19" spans="1:15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4"/>
      <c r="D19" s="64"/>
      <c r="E19" s="64"/>
      <c r="F19" s="25"/>
      <c r="G19" s="25"/>
      <c r="H19" s="25"/>
      <c r="I19" s="148"/>
      <c r="J19" s="64"/>
      <c r="K19" s="64"/>
      <c r="L19" s="64"/>
      <c r="M19" s="64"/>
      <c r="N19" s="64"/>
      <c r="O19" s="120"/>
    </row>
    <row r="20" spans="1:15" ht="20.100000000000001" customHeight="1" x14ac:dyDescent="0.2">
      <c r="A20" s="159"/>
      <c r="B20" s="161"/>
      <c r="C20" s="64"/>
      <c r="D20" s="64"/>
      <c r="E20" s="64"/>
      <c r="F20" s="25"/>
      <c r="G20" s="25"/>
      <c r="H20" s="25"/>
      <c r="I20" s="148"/>
      <c r="J20" s="64"/>
      <c r="K20" s="64"/>
      <c r="L20" s="64"/>
      <c r="M20" s="64"/>
      <c r="N20" s="64"/>
      <c r="O20" s="120"/>
    </row>
    <row r="21" spans="1:15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274" t="s">
        <v>89</v>
      </c>
      <c r="E21" s="274"/>
      <c r="F21" s="275" t="s">
        <v>138</v>
      </c>
      <c r="G21" s="276"/>
      <c r="H21" s="276"/>
      <c r="I21" s="276"/>
      <c r="J21" s="275" t="s">
        <v>153</v>
      </c>
      <c r="K21" s="275"/>
      <c r="L21" s="164" t="s">
        <v>224</v>
      </c>
      <c r="M21" s="164"/>
      <c r="N21" s="64"/>
      <c r="O21" s="120"/>
    </row>
    <row r="22" spans="1:15" ht="20.100000000000001" customHeight="1" x14ac:dyDescent="0.2">
      <c r="A22" s="159"/>
      <c r="B22" s="161"/>
      <c r="C22" s="60"/>
      <c r="D22" s="274"/>
      <c r="E22" s="274"/>
      <c r="F22" s="276"/>
      <c r="G22" s="276"/>
      <c r="H22" s="276"/>
      <c r="I22" s="276"/>
      <c r="J22" s="275"/>
      <c r="K22" s="275"/>
      <c r="L22" s="164"/>
      <c r="M22" s="164"/>
      <c r="N22" s="64"/>
      <c r="O22" s="120"/>
    </row>
    <row r="23" spans="1:15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0"/>
      <c r="D23" s="164" t="s">
        <v>261</v>
      </c>
      <c r="E23" s="164"/>
      <c r="F23" s="259" t="s">
        <v>223</v>
      </c>
      <c r="G23" s="260"/>
      <c r="H23" s="260"/>
      <c r="I23" s="261"/>
      <c r="J23" s="259" t="s">
        <v>164</v>
      </c>
      <c r="K23" s="260"/>
      <c r="L23" s="261"/>
      <c r="M23" s="259" t="s">
        <v>152</v>
      </c>
      <c r="N23" s="260"/>
      <c r="O23" s="272"/>
    </row>
    <row r="24" spans="1:15" ht="20.100000000000001" customHeight="1" x14ac:dyDescent="0.2">
      <c r="A24" s="159"/>
      <c r="B24" s="161"/>
      <c r="C24" s="60"/>
      <c r="D24" s="164"/>
      <c r="E24" s="164"/>
      <c r="F24" s="262"/>
      <c r="G24" s="263"/>
      <c r="H24" s="263"/>
      <c r="I24" s="264"/>
      <c r="J24" s="262"/>
      <c r="K24" s="263"/>
      <c r="L24" s="264"/>
      <c r="M24" s="262"/>
      <c r="N24" s="263"/>
      <c r="O24" s="273"/>
    </row>
    <row r="25" spans="1:15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43"/>
      <c r="D25" s="64"/>
      <c r="E25" s="64"/>
      <c r="F25" s="25"/>
      <c r="G25" s="25"/>
      <c r="H25" s="25"/>
      <c r="I25" s="126"/>
      <c r="J25" s="60"/>
      <c r="K25" s="60"/>
      <c r="L25" s="60"/>
      <c r="M25" s="60"/>
      <c r="N25" s="60"/>
      <c r="O25" s="86"/>
    </row>
    <row r="26" spans="1:15" ht="20.100000000000001" customHeight="1" x14ac:dyDescent="0.2">
      <c r="A26" s="160"/>
      <c r="B26" s="162"/>
      <c r="C26" s="43"/>
      <c r="D26" s="64"/>
      <c r="E26" s="64"/>
      <c r="F26" s="25"/>
      <c r="G26" s="25"/>
      <c r="H26" s="25"/>
      <c r="I26" s="126"/>
      <c r="J26" s="60"/>
      <c r="K26" s="60"/>
      <c r="L26" s="60"/>
      <c r="M26" s="60"/>
      <c r="N26" s="60"/>
      <c r="O26" s="86"/>
    </row>
    <row r="27" spans="1:15" ht="20.100000000000001" customHeight="1" thickBot="1" x14ac:dyDescent="0.25">
      <c r="A27" s="216" t="s">
        <v>262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5" x14ac:dyDescent="0.2">
      <c r="B28" s="128">
        <v>106</v>
      </c>
      <c r="K28" s="4"/>
      <c r="L28" s="4"/>
      <c r="M28" s="4"/>
      <c r="N28" s="4"/>
    </row>
  </sheetData>
  <mergeCells count="55">
    <mergeCell ref="B15:B16"/>
    <mergeCell ref="B21:B22"/>
    <mergeCell ref="A13:A14"/>
    <mergeCell ref="B13:B14"/>
    <mergeCell ref="A15:A16"/>
    <mergeCell ref="A17:A18"/>
    <mergeCell ref="A19:A20"/>
    <mergeCell ref="B19:B20"/>
    <mergeCell ref="A21:A22"/>
    <mergeCell ref="B17:B18"/>
    <mergeCell ref="A11:A12"/>
    <mergeCell ref="B11:B12"/>
    <mergeCell ref="A3:A4"/>
    <mergeCell ref="B3:B4"/>
    <mergeCell ref="A5:A6"/>
    <mergeCell ref="B5:B6"/>
    <mergeCell ref="A7:A8"/>
    <mergeCell ref="B7:B8"/>
    <mergeCell ref="L3:M4"/>
    <mergeCell ref="L9:M10"/>
    <mergeCell ref="M5:O6"/>
    <mergeCell ref="A1:O1"/>
    <mergeCell ref="A9:A10"/>
    <mergeCell ref="B9:B10"/>
    <mergeCell ref="D5:E6"/>
    <mergeCell ref="D3:E4"/>
    <mergeCell ref="F3:I4"/>
    <mergeCell ref="J3:K4"/>
    <mergeCell ref="F5:I6"/>
    <mergeCell ref="D9:E10"/>
    <mergeCell ref="F9:I10"/>
    <mergeCell ref="J5:L6"/>
    <mergeCell ref="J21:K22"/>
    <mergeCell ref="I11:K12"/>
    <mergeCell ref="L21:M22"/>
    <mergeCell ref="L15:M16"/>
    <mergeCell ref="M17:O18"/>
    <mergeCell ref="J17:L18"/>
    <mergeCell ref="G11:H12"/>
    <mergeCell ref="D11:F12"/>
    <mergeCell ref="D15:E16"/>
    <mergeCell ref="F15:I16"/>
    <mergeCell ref="D21:E22"/>
    <mergeCell ref="F21:I22"/>
    <mergeCell ref="D17:E18"/>
    <mergeCell ref="F17:I18"/>
    <mergeCell ref="A27:O27"/>
    <mergeCell ref="A23:A24"/>
    <mergeCell ref="B23:B24"/>
    <mergeCell ref="A25:A26"/>
    <mergeCell ref="B25:B26"/>
    <mergeCell ref="M23:O24"/>
    <mergeCell ref="D23:E24"/>
    <mergeCell ref="F23:I24"/>
    <mergeCell ref="J23:L24"/>
  </mergeCells>
  <phoneticPr fontId="0" type="noConversion"/>
  <printOptions horizontalCentered="1" verticalCentered="1"/>
  <pageMargins left="0.11811023622047245" right="0.11811023622047245" top="0.11811023622047245" bottom="0.19685039370078741" header="0.19685039370078741" footer="0.1574803149606299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222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97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234" t="s">
        <v>89</v>
      </c>
      <c r="E3" s="234"/>
      <c r="F3" s="214" t="s">
        <v>138</v>
      </c>
      <c r="G3" s="215"/>
      <c r="H3" s="215"/>
      <c r="I3" s="215"/>
      <c r="J3" s="214" t="s">
        <v>153</v>
      </c>
      <c r="K3" s="214"/>
      <c r="L3" s="259" t="s">
        <v>226</v>
      </c>
      <c r="M3" s="260"/>
      <c r="N3" s="261"/>
      <c r="O3" s="120"/>
    </row>
    <row r="4" spans="1:16" ht="20.100000000000001" customHeight="1" x14ac:dyDescent="0.2">
      <c r="A4" s="159"/>
      <c r="B4" s="161"/>
      <c r="C4" s="60"/>
      <c r="D4" s="234"/>
      <c r="E4" s="234"/>
      <c r="F4" s="215"/>
      <c r="G4" s="215"/>
      <c r="H4" s="215"/>
      <c r="I4" s="215"/>
      <c r="J4" s="214"/>
      <c r="K4" s="214"/>
      <c r="L4" s="262"/>
      <c r="M4" s="263"/>
      <c r="N4" s="264"/>
      <c r="O4" s="120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4"/>
      <c r="D5" s="64"/>
      <c r="E5" s="259" t="s">
        <v>225</v>
      </c>
      <c r="F5" s="260"/>
      <c r="G5" s="261"/>
      <c r="H5" s="164" t="s">
        <v>230</v>
      </c>
      <c r="I5" s="271"/>
      <c r="J5" s="271"/>
      <c r="K5" s="271"/>
      <c r="L5" s="25"/>
      <c r="M5" s="60"/>
      <c r="N5" s="60"/>
      <c r="O5" s="86"/>
    </row>
    <row r="6" spans="1:16" ht="20.100000000000001" customHeight="1" x14ac:dyDescent="0.2">
      <c r="A6" s="159"/>
      <c r="B6" s="161"/>
      <c r="C6" s="64"/>
      <c r="D6" s="64"/>
      <c r="E6" s="262"/>
      <c r="F6" s="263"/>
      <c r="G6" s="264"/>
      <c r="H6" s="271"/>
      <c r="I6" s="271"/>
      <c r="J6" s="271"/>
      <c r="K6" s="271"/>
      <c r="L6" s="25"/>
      <c r="M6" s="60"/>
      <c r="N6" s="60"/>
      <c r="O6" s="86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64"/>
      <c r="E7" s="64"/>
      <c r="F7" s="259" t="s">
        <v>225</v>
      </c>
      <c r="G7" s="260"/>
      <c r="H7" s="261"/>
      <c r="I7" s="165" t="s">
        <v>229</v>
      </c>
      <c r="J7" s="165"/>
      <c r="K7" s="164" t="s">
        <v>228</v>
      </c>
      <c r="L7" s="271"/>
      <c r="M7" s="271"/>
      <c r="N7" s="271"/>
      <c r="O7" s="86"/>
    </row>
    <row r="8" spans="1:16" ht="20.100000000000001" customHeight="1" x14ac:dyDescent="0.2">
      <c r="A8" s="159"/>
      <c r="B8" s="161"/>
      <c r="C8" s="60"/>
      <c r="D8" s="64"/>
      <c r="E8" s="64"/>
      <c r="F8" s="262"/>
      <c r="G8" s="263"/>
      <c r="H8" s="264"/>
      <c r="I8" s="165"/>
      <c r="J8" s="165"/>
      <c r="K8" s="271"/>
      <c r="L8" s="271"/>
      <c r="M8" s="271"/>
      <c r="N8" s="271"/>
      <c r="O8" s="86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234" t="s">
        <v>89</v>
      </c>
      <c r="E9" s="234"/>
      <c r="F9" s="214" t="s">
        <v>138</v>
      </c>
      <c r="G9" s="215"/>
      <c r="H9" s="215"/>
      <c r="I9" s="215"/>
      <c r="J9" s="64"/>
      <c r="K9" s="60"/>
      <c r="L9" s="259" t="s">
        <v>226</v>
      </c>
      <c r="M9" s="260"/>
      <c r="N9" s="261"/>
      <c r="O9" s="86"/>
    </row>
    <row r="10" spans="1:16" ht="20.100000000000001" customHeight="1" x14ac:dyDescent="0.2">
      <c r="A10" s="159"/>
      <c r="B10" s="161"/>
      <c r="C10" s="60"/>
      <c r="D10" s="234"/>
      <c r="E10" s="234"/>
      <c r="F10" s="215"/>
      <c r="G10" s="215"/>
      <c r="H10" s="215"/>
      <c r="I10" s="215"/>
      <c r="J10" s="60"/>
      <c r="K10" s="60"/>
      <c r="L10" s="262"/>
      <c r="M10" s="263"/>
      <c r="N10" s="264"/>
      <c r="O10" s="86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0"/>
      <c r="D11" s="64"/>
      <c r="E11" s="247" t="s">
        <v>227</v>
      </c>
      <c r="F11" s="277"/>
      <c r="G11" s="248"/>
      <c r="H11" s="164" t="s">
        <v>230</v>
      </c>
      <c r="I11" s="271"/>
      <c r="J11" s="271"/>
      <c r="K11" s="271"/>
      <c r="L11" s="64"/>
      <c r="M11" s="60"/>
      <c r="N11" s="60"/>
      <c r="O11" s="86"/>
    </row>
    <row r="12" spans="1:16" ht="20.100000000000001" customHeight="1" x14ac:dyDescent="0.2">
      <c r="A12" s="159"/>
      <c r="B12" s="161"/>
      <c r="C12" s="60"/>
      <c r="D12" s="60"/>
      <c r="E12" s="249"/>
      <c r="F12" s="278"/>
      <c r="G12" s="250"/>
      <c r="H12" s="271"/>
      <c r="I12" s="271"/>
      <c r="J12" s="271"/>
      <c r="K12" s="271"/>
      <c r="L12" s="60"/>
      <c r="M12" s="60"/>
      <c r="N12" s="60"/>
      <c r="O12" s="86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64"/>
      <c r="E13" s="64"/>
      <c r="F13" s="247" t="s">
        <v>227</v>
      </c>
      <c r="G13" s="277"/>
      <c r="H13" s="248"/>
      <c r="I13" s="165" t="s">
        <v>229</v>
      </c>
      <c r="J13" s="165"/>
      <c r="K13" s="164" t="s">
        <v>228</v>
      </c>
      <c r="L13" s="271"/>
      <c r="M13" s="271"/>
      <c r="N13" s="271"/>
      <c r="O13" s="120"/>
    </row>
    <row r="14" spans="1:16" ht="20.100000000000001" customHeight="1" x14ac:dyDescent="0.2">
      <c r="A14" s="159"/>
      <c r="B14" s="161"/>
      <c r="C14" s="60"/>
      <c r="D14" s="64"/>
      <c r="E14" s="64"/>
      <c r="F14" s="249"/>
      <c r="G14" s="278"/>
      <c r="H14" s="250"/>
      <c r="I14" s="165"/>
      <c r="J14" s="165"/>
      <c r="K14" s="271"/>
      <c r="L14" s="271"/>
      <c r="M14" s="271"/>
      <c r="N14" s="271"/>
      <c r="O14" s="120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234" t="s">
        <v>89</v>
      </c>
      <c r="E15" s="234"/>
      <c r="F15" s="214" t="s">
        <v>138</v>
      </c>
      <c r="G15" s="215"/>
      <c r="H15" s="215"/>
      <c r="I15" s="215"/>
      <c r="J15" s="64"/>
      <c r="K15" s="60"/>
      <c r="L15" s="259" t="s">
        <v>226</v>
      </c>
      <c r="M15" s="260"/>
      <c r="N15" s="261"/>
      <c r="O15" s="86"/>
    </row>
    <row r="16" spans="1:16" ht="20.100000000000001" customHeight="1" x14ac:dyDescent="0.2">
      <c r="A16" s="159"/>
      <c r="B16" s="161"/>
      <c r="C16" s="60"/>
      <c r="D16" s="234"/>
      <c r="E16" s="234"/>
      <c r="F16" s="215"/>
      <c r="G16" s="215"/>
      <c r="H16" s="215"/>
      <c r="I16" s="215"/>
      <c r="J16" s="60"/>
      <c r="K16" s="60"/>
      <c r="L16" s="262"/>
      <c r="M16" s="263"/>
      <c r="N16" s="264"/>
      <c r="O16" s="86"/>
    </row>
    <row r="17" spans="1:15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0"/>
      <c r="D17" s="64"/>
      <c r="E17" s="247" t="s">
        <v>227</v>
      </c>
      <c r="F17" s="277"/>
      <c r="G17" s="248"/>
      <c r="H17" s="164" t="s">
        <v>230</v>
      </c>
      <c r="I17" s="271"/>
      <c r="J17" s="271"/>
      <c r="K17" s="271"/>
      <c r="L17" s="64"/>
      <c r="M17" s="64"/>
      <c r="N17" s="64"/>
      <c r="O17" s="86"/>
    </row>
    <row r="18" spans="1:15" ht="20.100000000000001" customHeight="1" x14ac:dyDescent="0.2">
      <c r="A18" s="159"/>
      <c r="B18" s="161"/>
      <c r="C18" s="60"/>
      <c r="D18" s="60"/>
      <c r="E18" s="249"/>
      <c r="F18" s="278"/>
      <c r="G18" s="250"/>
      <c r="H18" s="271"/>
      <c r="I18" s="271"/>
      <c r="J18" s="271"/>
      <c r="K18" s="271"/>
      <c r="L18" s="64"/>
      <c r="M18" s="64"/>
      <c r="N18" s="64"/>
      <c r="O18" s="86"/>
    </row>
    <row r="19" spans="1:15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4"/>
      <c r="D19" s="64"/>
      <c r="E19" s="64"/>
      <c r="F19" s="259" t="s">
        <v>225</v>
      </c>
      <c r="G19" s="260"/>
      <c r="H19" s="261"/>
      <c r="I19" s="165" t="s">
        <v>229</v>
      </c>
      <c r="J19" s="165"/>
      <c r="K19" s="164" t="s">
        <v>228</v>
      </c>
      <c r="L19" s="271"/>
      <c r="M19" s="271"/>
      <c r="N19" s="271"/>
      <c r="O19" s="120"/>
    </row>
    <row r="20" spans="1:15" ht="20.100000000000001" customHeight="1" x14ac:dyDescent="0.2">
      <c r="A20" s="159"/>
      <c r="B20" s="161"/>
      <c r="C20" s="64"/>
      <c r="D20" s="64"/>
      <c r="E20" s="64"/>
      <c r="F20" s="262"/>
      <c r="G20" s="263"/>
      <c r="H20" s="264"/>
      <c r="I20" s="165"/>
      <c r="J20" s="165"/>
      <c r="K20" s="271"/>
      <c r="L20" s="271"/>
      <c r="M20" s="271"/>
      <c r="N20" s="271"/>
      <c r="O20" s="120"/>
    </row>
    <row r="21" spans="1:15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234" t="s">
        <v>89</v>
      </c>
      <c r="E21" s="234"/>
      <c r="F21" s="214" t="s">
        <v>138</v>
      </c>
      <c r="G21" s="215"/>
      <c r="H21" s="215"/>
      <c r="I21" s="215"/>
      <c r="J21" s="214" t="s">
        <v>153</v>
      </c>
      <c r="K21" s="214"/>
      <c r="L21" s="259" t="s">
        <v>226</v>
      </c>
      <c r="M21" s="260"/>
      <c r="N21" s="261"/>
      <c r="O21" s="120"/>
    </row>
    <row r="22" spans="1:15" ht="20.100000000000001" customHeight="1" x14ac:dyDescent="0.2">
      <c r="A22" s="159"/>
      <c r="B22" s="161"/>
      <c r="C22" s="60"/>
      <c r="D22" s="234"/>
      <c r="E22" s="234"/>
      <c r="F22" s="215"/>
      <c r="G22" s="215"/>
      <c r="H22" s="215"/>
      <c r="I22" s="215"/>
      <c r="J22" s="214"/>
      <c r="K22" s="214"/>
      <c r="L22" s="262"/>
      <c r="M22" s="263"/>
      <c r="N22" s="264"/>
      <c r="O22" s="120"/>
    </row>
    <row r="23" spans="1:15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0"/>
      <c r="D23" s="64"/>
      <c r="E23" s="247" t="s">
        <v>227</v>
      </c>
      <c r="F23" s="277"/>
      <c r="G23" s="248"/>
      <c r="H23" s="164" t="s">
        <v>230</v>
      </c>
      <c r="I23" s="271"/>
      <c r="J23" s="271"/>
      <c r="K23" s="271"/>
      <c r="L23" s="60"/>
      <c r="M23" s="60"/>
      <c r="N23" s="60"/>
      <c r="O23" s="86"/>
    </row>
    <row r="24" spans="1:15" ht="20.100000000000001" customHeight="1" x14ac:dyDescent="0.2">
      <c r="A24" s="159"/>
      <c r="B24" s="161"/>
      <c r="C24" s="60"/>
      <c r="D24" s="60"/>
      <c r="E24" s="249"/>
      <c r="F24" s="278"/>
      <c r="G24" s="250"/>
      <c r="H24" s="271"/>
      <c r="I24" s="271"/>
      <c r="J24" s="271"/>
      <c r="K24" s="271"/>
      <c r="L24" s="60"/>
      <c r="M24" s="60"/>
      <c r="N24" s="60"/>
      <c r="O24" s="86"/>
    </row>
    <row r="25" spans="1:15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43"/>
      <c r="D25" s="64"/>
      <c r="E25" s="64"/>
      <c r="F25" s="259" t="s">
        <v>225</v>
      </c>
      <c r="G25" s="260"/>
      <c r="H25" s="261"/>
      <c r="I25" s="165" t="s">
        <v>229</v>
      </c>
      <c r="J25" s="165"/>
      <c r="K25" s="164" t="s">
        <v>228</v>
      </c>
      <c r="L25" s="271"/>
      <c r="M25" s="271"/>
      <c r="N25" s="271"/>
      <c r="O25" s="86"/>
    </row>
    <row r="26" spans="1:15" ht="20.100000000000001" customHeight="1" x14ac:dyDescent="0.2">
      <c r="A26" s="160"/>
      <c r="B26" s="162"/>
      <c r="C26" s="43"/>
      <c r="D26" s="64"/>
      <c r="E26" s="64"/>
      <c r="F26" s="262"/>
      <c r="G26" s="263"/>
      <c r="H26" s="264"/>
      <c r="I26" s="165"/>
      <c r="J26" s="165"/>
      <c r="K26" s="271"/>
      <c r="L26" s="271"/>
      <c r="M26" s="271"/>
      <c r="N26" s="271"/>
      <c r="O26" s="86"/>
    </row>
    <row r="27" spans="1:15" ht="20.100000000000001" customHeight="1" thickBot="1" x14ac:dyDescent="0.25">
      <c r="A27" s="216" t="s">
        <v>19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5" x14ac:dyDescent="0.2">
      <c r="B28" s="8"/>
      <c r="K28" s="4"/>
      <c r="L28" s="4"/>
      <c r="M28" s="4"/>
      <c r="N28" s="4"/>
    </row>
  </sheetData>
  <mergeCells count="60">
    <mergeCell ref="A27:O27"/>
    <mergeCell ref="A23:A24"/>
    <mergeCell ref="B23:B24"/>
    <mergeCell ref="A25:A26"/>
    <mergeCell ref="B25:B26"/>
    <mergeCell ref="K25:N26"/>
    <mergeCell ref="H23:K24"/>
    <mergeCell ref="F25:H26"/>
    <mergeCell ref="I25:J26"/>
    <mergeCell ref="E23:G24"/>
    <mergeCell ref="A21:A22"/>
    <mergeCell ref="B21:B22"/>
    <mergeCell ref="L21:N22"/>
    <mergeCell ref="K19:N20"/>
    <mergeCell ref="F19:H20"/>
    <mergeCell ref="I19:J20"/>
    <mergeCell ref="D21:E22"/>
    <mergeCell ref="F21:I22"/>
    <mergeCell ref="J21:K22"/>
    <mergeCell ref="A19:A20"/>
    <mergeCell ref="B19:B20"/>
    <mergeCell ref="A15:A16"/>
    <mergeCell ref="B15:B16"/>
    <mergeCell ref="A13:A14"/>
    <mergeCell ref="B13:B14"/>
    <mergeCell ref="A11:A12"/>
    <mergeCell ref="B11:B12"/>
    <mergeCell ref="L15:N16"/>
    <mergeCell ref="K13:N14"/>
    <mergeCell ref="H11:K12"/>
    <mergeCell ref="I13:J14"/>
    <mergeCell ref="D15:E16"/>
    <mergeCell ref="F15:I16"/>
    <mergeCell ref="D3:E4"/>
    <mergeCell ref="A9:A10"/>
    <mergeCell ref="B9:B10"/>
    <mergeCell ref="E11:G12"/>
    <mergeCell ref="F13:H14"/>
    <mergeCell ref="D9:E10"/>
    <mergeCell ref="F9:I10"/>
    <mergeCell ref="A5:A6"/>
    <mergeCell ref="B5:B6"/>
    <mergeCell ref="A7:A8"/>
    <mergeCell ref="B7:B8"/>
    <mergeCell ref="A1:O1"/>
    <mergeCell ref="A3:A4"/>
    <mergeCell ref="B3:B4"/>
    <mergeCell ref="A17:A18"/>
    <mergeCell ref="B17:B18"/>
    <mergeCell ref="E17:G18"/>
    <mergeCell ref="H17:K18"/>
    <mergeCell ref="L3:N4"/>
    <mergeCell ref="L9:N10"/>
    <mergeCell ref="K7:N8"/>
    <mergeCell ref="H5:K6"/>
    <mergeCell ref="I7:J8"/>
    <mergeCell ref="F7:H8"/>
    <mergeCell ref="E5:G6"/>
    <mergeCell ref="F3:I4"/>
    <mergeCell ref="J3:K4"/>
  </mergeCells>
  <printOptions horizontalCentered="1" verticalCentered="1"/>
  <pageMargins left="0.11811023622047245" right="0.11811023622047245" top="0.11811023622047245" bottom="0.19685039370078741" header="0.19685039370078741" footer="0.15748031496062992"/>
  <pageSetup paperSize="9" scale="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P27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384" width="9.140625" style="12"/>
  </cols>
  <sheetData>
    <row r="1" spans="1:16" ht="18" x14ac:dyDescent="0.2">
      <c r="A1" s="282" t="s">
        <v>12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4"/>
    </row>
    <row r="2" spans="1:16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1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164" t="s">
        <v>139</v>
      </c>
      <c r="E3" s="164"/>
      <c r="F3" s="164"/>
      <c r="G3" s="164"/>
      <c r="H3" s="164" t="s">
        <v>231</v>
      </c>
      <c r="I3" s="164"/>
      <c r="J3" s="164"/>
      <c r="K3" s="164"/>
      <c r="L3" s="56"/>
      <c r="M3" s="60"/>
      <c r="N3" s="60"/>
      <c r="O3" s="24"/>
    </row>
    <row r="4" spans="1:16" ht="20.100000000000001" customHeight="1" x14ac:dyDescent="0.2">
      <c r="A4" s="159"/>
      <c r="B4" s="161"/>
      <c r="C4" s="60"/>
      <c r="D4" s="164"/>
      <c r="E4" s="164"/>
      <c r="F4" s="164"/>
      <c r="G4" s="164"/>
      <c r="H4" s="164"/>
      <c r="I4" s="164"/>
      <c r="J4" s="164"/>
      <c r="K4" s="164"/>
      <c r="L4" s="56"/>
      <c r="M4" s="60"/>
      <c r="N4" s="60"/>
      <c r="O4" s="24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0"/>
      <c r="D5" s="164" t="s">
        <v>52</v>
      </c>
      <c r="E5" s="164"/>
      <c r="F5" s="279" t="s">
        <v>162</v>
      </c>
      <c r="G5" s="279"/>
      <c r="H5" s="279"/>
      <c r="I5" s="279" t="s">
        <v>163</v>
      </c>
      <c r="J5" s="279"/>
      <c r="K5" s="279"/>
      <c r="L5" s="56"/>
      <c r="M5" s="60"/>
      <c r="N5" s="60"/>
      <c r="O5" s="24"/>
    </row>
    <row r="6" spans="1:16" ht="20.100000000000001" customHeight="1" x14ac:dyDescent="0.2">
      <c r="A6" s="159"/>
      <c r="B6" s="161"/>
      <c r="C6" s="60"/>
      <c r="D6" s="164"/>
      <c r="E6" s="164"/>
      <c r="F6" s="279"/>
      <c r="G6" s="279"/>
      <c r="H6" s="279"/>
      <c r="I6" s="279"/>
      <c r="J6" s="279"/>
      <c r="K6" s="279"/>
      <c r="L6" s="56"/>
      <c r="M6" s="60"/>
      <c r="N6" s="60"/>
      <c r="O6" s="24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164" t="s">
        <v>165</v>
      </c>
      <c r="E7" s="164"/>
      <c r="F7" s="164"/>
      <c r="G7" s="164"/>
      <c r="H7" s="164"/>
      <c r="I7" s="165" t="s">
        <v>166</v>
      </c>
      <c r="J7" s="165"/>
      <c r="K7" s="165" t="s">
        <v>232</v>
      </c>
      <c r="L7" s="165"/>
      <c r="M7" s="64"/>
      <c r="N7" s="64"/>
      <c r="O7" s="24"/>
    </row>
    <row r="8" spans="1:16" ht="20.100000000000001" customHeight="1" x14ac:dyDescent="0.2">
      <c r="A8" s="159"/>
      <c r="B8" s="161"/>
      <c r="C8" s="60"/>
      <c r="D8" s="164"/>
      <c r="E8" s="164"/>
      <c r="F8" s="164"/>
      <c r="G8" s="164"/>
      <c r="H8" s="164"/>
      <c r="I8" s="165"/>
      <c r="J8" s="165"/>
      <c r="K8" s="165"/>
      <c r="L8" s="165"/>
      <c r="M8" s="64"/>
      <c r="N8" s="64"/>
      <c r="O8" s="24"/>
    </row>
    <row r="9" spans="1:16" ht="20.100000000000001" customHeight="1" x14ac:dyDescent="0.2">
      <c r="A9" s="159">
        <f>LOOKUP(4,Időbeosztás!I2:I16,Időbeosztás!A2:A16)</f>
        <v>4</v>
      </c>
      <c r="B9" s="281" t="str">
        <f>LOOKUP(4,Időbeosztás!I2:I16,Időbeosztás!C2:C16)</f>
        <v>március 25.</v>
      </c>
      <c r="C9" s="64"/>
      <c r="D9" s="164" t="s">
        <v>139</v>
      </c>
      <c r="E9" s="164"/>
      <c r="F9" s="164"/>
      <c r="G9" s="164"/>
      <c r="H9" s="164" t="s">
        <v>231</v>
      </c>
      <c r="I9" s="164"/>
      <c r="J9" s="164"/>
      <c r="K9" s="164"/>
      <c r="L9" s="56"/>
      <c r="M9" s="60"/>
      <c r="N9" s="60"/>
      <c r="O9" s="24"/>
    </row>
    <row r="10" spans="1:16" ht="20.100000000000001" customHeight="1" x14ac:dyDescent="0.2">
      <c r="A10" s="159"/>
      <c r="B10" s="281"/>
      <c r="C10" s="64"/>
      <c r="D10" s="164"/>
      <c r="E10" s="164"/>
      <c r="F10" s="164"/>
      <c r="G10" s="164"/>
      <c r="H10" s="164"/>
      <c r="I10" s="164"/>
      <c r="J10" s="164"/>
      <c r="K10" s="164"/>
      <c r="L10" s="56"/>
      <c r="M10" s="60"/>
      <c r="N10" s="60"/>
      <c r="O10" s="24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0"/>
      <c r="D11" s="164" t="s">
        <v>52</v>
      </c>
      <c r="E11" s="164"/>
      <c r="F11" s="279" t="s">
        <v>162</v>
      </c>
      <c r="G11" s="279"/>
      <c r="H11" s="279"/>
      <c r="I11" s="279" t="s">
        <v>163</v>
      </c>
      <c r="J11" s="279"/>
      <c r="K11" s="279"/>
      <c r="L11" s="164" t="s">
        <v>31</v>
      </c>
      <c r="M11" s="164"/>
      <c r="N11" s="164"/>
      <c r="O11" s="24"/>
    </row>
    <row r="12" spans="1:16" ht="20.100000000000001" customHeight="1" x14ac:dyDescent="0.2">
      <c r="A12" s="159"/>
      <c r="B12" s="161"/>
      <c r="C12" s="60"/>
      <c r="D12" s="164"/>
      <c r="E12" s="164"/>
      <c r="F12" s="279"/>
      <c r="G12" s="279"/>
      <c r="H12" s="279"/>
      <c r="I12" s="279"/>
      <c r="J12" s="279"/>
      <c r="K12" s="279"/>
      <c r="L12" s="164"/>
      <c r="M12" s="164"/>
      <c r="N12" s="164"/>
      <c r="O12" s="24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164" t="s">
        <v>165</v>
      </c>
      <c r="E13" s="164"/>
      <c r="F13" s="164"/>
      <c r="G13" s="164"/>
      <c r="H13" s="164"/>
      <c r="I13" s="165" t="s">
        <v>166</v>
      </c>
      <c r="J13" s="165"/>
      <c r="K13" s="165" t="s">
        <v>232</v>
      </c>
      <c r="L13" s="165"/>
      <c r="M13" s="164" t="s">
        <v>31</v>
      </c>
      <c r="N13" s="164"/>
      <c r="O13" s="280"/>
    </row>
    <row r="14" spans="1:16" ht="20.100000000000001" customHeight="1" x14ac:dyDescent="0.2">
      <c r="A14" s="159"/>
      <c r="B14" s="161"/>
      <c r="C14" s="60"/>
      <c r="D14" s="164"/>
      <c r="E14" s="164"/>
      <c r="F14" s="164"/>
      <c r="G14" s="164"/>
      <c r="H14" s="164"/>
      <c r="I14" s="165"/>
      <c r="J14" s="165"/>
      <c r="K14" s="165"/>
      <c r="L14" s="165"/>
      <c r="M14" s="164"/>
      <c r="N14" s="164"/>
      <c r="O14" s="280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4"/>
      <c r="D15" s="164" t="s">
        <v>139</v>
      </c>
      <c r="E15" s="164"/>
      <c r="F15" s="164"/>
      <c r="G15" s="164"/>
      <c r="H15" s="164" t="s">
        <v>231</v>
      </c>
      <c r="I15" s="164"/>
      <c r="J15" s="164"/>
      <c r="K15" s="164"/>
      <c r="L15" s="56"/>
      <c r="M15" s="60"/>
      <c r="N15" s="60"/>
      <c r="O15" s="24"/>
    </row>
    <row r="16" spans="1:16" ht="20.100000000000001" customHeight="1" x14ac:dyDescent="0.2">
      <c r="A16" s="159"/>
      <c r="B16" s="161"/>
      <c r="C16" s="64"/>
      <c r="D16" s="164"/>
      <c r="E16" s="164"/>
      <c r="F16" s="164"/>
      <c r="G16" s="164"/>
      <c r="H16" s="164"/>
      <c r="I16" s="164"/>
      <c r="J16" s="164"/>
      <c r="K16" s="164"/>
      <c r="L16" s="56"/>
      <c r="M16" s="60"/>
      <c r="N16" s="60"/>
      <c r="O16" s="24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0"/>
      <c r="D17" s="164" t="s">
        <v>52</v>
      </c>
      <c r="E17" s="164"/>
      <c r="F17" s="279" t="s">
        <v>162</v>
      </c>
      <c r="G17" s="279"/>
      <c r="H17" s="279"/>
      <c r="I17" s="279" t="s">
        <v>163</v>
      </c>
      <c r="J17" s="279"/>
      <c r="K17" s="279"/>
      <c r="L17" s="164" t="s">
        <v>31</v>
      </c>
      <c r="M17" s="164"/>
      <c r="N17" s="164"/>
      <c r="O17" s="24"/>
    </row>
    <row r="18" spans="1:16" ht="20.100000000000001" customHeight="1" x14ac:dyDescent="0.2">
      <c r="A18" s="159"/>
      <c r="B18" s="161"/>
      <c r="C18" s="60"/>
      <c r="D18" s="164"/>
      <c r="E18" s="164"/>
      <c r="F18" s="279"/>
      <c r="G18" s="279"/>
      <c r="H18" s="279"/>
      <c r="I18" s="279"/>
      <c r="J18" s="279"/>
      <c r="K18" s="279"/>
      <c r="L18" s="164"/>
      <c r="M18" s="164"/>
      <c r="N18" s="164"/>
      <c r="O18" s="24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164" t="s">
        <v>165</v>
      </c>
      <c r="E19" s="164"/>
      <c r="F19" s="164"/>
      <c r="G19" s="164"/>
      <c r="H19" s="164"/>
      <c r="I19" s="165" t="s">
        <v>166</v>
      </c>
      <c r="J19" s="165"/>
      <c r="K19" s="165" t="s">
        <v>232</v>
      </c>
      <c r="L19" s="165"/>
      <c r="M19" s="64"/>
      <c r="N19" s="60"/>
      <c r="O19" s="24"/>
    </row>
    <row r="20" spans="1:16" ht="20.100000000000001" customHeight="1" x14ac:dyDescent="0.2">
      <c r="A20" s="159"/>
      <c r="B20" s="161"/>
      <c r="C20" s="60"/>
      <c r="D20" s="164"/>
      <c r="E20" s="164"/>
      <c r="F20" s="164"/>
      <c r="G20" s="164"/>
      <c r="H20" s="164"/>
      <c r="I20" s="165"/>
      <c r="J20" s="165"/>
      <c r="K20" s="165"/>
      <c r="L20" s="165"/>
      <c r="M20" s="64"/>
      <c r="N20" s="60"/>
      <c r="O20" s="24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4"/>
      <c r="D21" s="164" t="s">
        <v>139</v>
      </c>
      <c r="E21" s="164"/>
      <c r="F21" s="164"/>
      <c r="G21" s="164"/>
      <c r="H21" s="164" t="s">
        <v>231</v>
      </c>
      <c r="I21" s="164"/>
      <c r="J21" s="164"/>
      <c r="K21" s="164"/>
      <c r="L21" s="56"/>
      <c r="M21" s="60"/>
      <c r="N21" s="60"/>
      <c r="O21" s="24"/>
    </row>
    <row r="22" spans="1:16" ht="20.100000000000001" customHeight="1" x14ac:dyDescent="0.2">
      <c r="A22" s="159"/>
      <c r="B22" s="161"/>
      <c r="C22" s="64"/>
      <c r="D22" s="164"/>
      <c r="E22" s="164"/>
      <c r="F22" s="164"/>
      <c r="G22" s="164"/>
      <c r="H22" s="164"/>
      <c r="I22" s="164"/>
      <c r="J22" s="164"/>
      <c r="K22" s="164"/>
      <c r="L22" s="56"/>
      <c r="M22" s="60"/>
      <c r="N22" s="60"/>
      <c r="O22" s="24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0"/>
      <c r="D23" s="164" t="s">
        <v>52</v>
      </c>
      <c r="E23" s="164"/>
      <c r="F23" s="279" t="s">
        <v>162</v>
      </c>
      <c r="G23" s="279"/>
      <c r="H23" s="279"/>
      <c r="I23" s="279" t="s">
        <v>163</v>
      </c>
      <c r="J23" s="279"/>
      <c r="K23" s="279"/>
      <c r="L23" s="164" t="s">
        <v>31</v>
      </c>
      <c r="M23" s="164"/>
      <c r="N23" s="164"/>
      <c r="O23" s="24"/>
      <c r="P23" s="48"/>
    </row>
    <row r="24" spans="1:16" ht="20.100000000000001" customHeight="1" x14ac:dyDescent="0.2">
      <c r="A24" s="159"/>
      <c r="B24" s="161"/>
      <c r="C24" s="60"/>
      <c r="D24" s="164"/>
      <c r="E24" s="164"/>
      <c r="F24" s="279"/>
      <c r="G24" s="279"/>
      <c r="H24" s="279"/>
      <c r="I24" s="279"/>
      <c r="J24" s="279"/>
      <c r="K24" s="279"/>
      <c r="L24" s="164"/>
      <c r="M24" s="164"/>
      <c r="N24" s="164"/>
      <c r="O24" s="24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164" t="s">
        <v>165</v>
      </c>
      <c r="E25" s="164"/>
      <c r="F25" s="164"/>
      <c r="G25" s="164"/>
      <c r="H25" s="164"/>
      <c r="I25" s="165" t="s">
        <v>166</v>
      </c>
      <c r="J25" s="165"/>
      <c r="K25" s="165" t="s">
        <v>232</v>
      </c>
      <c r="L25" s="165"/>
      <c r="M25" s="64"/>
      <c r="N25" s="64"/>
      <c r="O25" s="24"/>
    </row>
    <row r="26" spans="1:16" ht="20.100000000000001" customHeight="1" x14ac:dyDescent="0.2">
      <c r="A26" s="160"/>
      <c r="B26" s="162"/>
      <c r="C26" s="60"/>
      <c r="D26" s="164"/>
      <c r="E26" s="164"/>
      <c r="F26" s="164"/>
      <c r="G26" s="164"/>
      <c r="H26" s="164"/>
      <c r="I26" s="165"/>
      <c r="J26" s="165"/>
      <c r="K26" s="165"/>
      <c r="L26" s="165"/>
      <c r="M26" s="64"/>
      <c r="N26" s="64"/>
      <c r="O26" s="24"/>
    </row>
    <row r="27" spans="1:16" ht="20.100000000000001" customHeight="1" thickBot="1" x14ac:dyDescent="0.25">
      <c r="A27" s="216" t="s">
        <v>253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</sheetData>
  <mergeCells count="62">
    <mergeCell ref="A27:O27"/>
    <mergeCell ref="F17:H18"/>
    <mergeCell ref="I17:K18"/>
    <mergeCell ref="K7:L8"/>
    <mergeCell ref="K13:L14"/>
    <mergeCell ref="K19:L20"/>
    <mergeCell ref="D25:H26"/>
    <mergeCell ref="I25:J26"/>
    <mergeCell ref="K25:L26"/>
    <mergeCell ref="A11:A12"/>
    <mergeCell ref="B13:B14"/>
    <mergeCell ref="A15:A16"/>
    <mergeCell ref="B25:B26"/>
    <mergeCell ref="A25:A26"/>
    <mergeCell ref="A23:A24"/>
    <mergeCell ref="B23:B24"/>
    <mergeCell ref="A1:O1"/>
    <mergeCell ref="A21:A22"/>
    <mergeCell ref="B21:B22"/>
    <mergeCell ref="A3:A4"/>
    <mergeCell ref="A7:A8"/>
    <mergeCell ref="B11:B12"/>
    <mergeCell ref="B15:B16"/>
    <mergeCell ref="A5:A6"/>
    <mergeCell ref="B7:B8"/>
    <mergeCell ref="A9:A10"/>
    <mergeCell ref="B5:B6"/>
    <mergeCell ref="B3:B4"/>
    <mergeCell ref="A17:A18"/>
    <mergeCell ref="A13:A14"/>
    <mergeCell ref="B17:B18"/>
    <mergeCell ref="B19:B20"/>
    <mergeCell ref="A19:A20"/>
    <mergeCell ref="D3:G4"/>
    <mergeCell ref="D9:G10"/>
    <mergeCell ref="D15:G16"/>
    <mergeCell ref="D21:G22"/>
    <mergeCell ref="D5:E6"/>
    <mergeCell ref="D11:E12"/>
    <mergeCell ref="D17:E18"/>
    <mergeCell ref="F5:H6"/>
    <mergeCell ref="F11:H12"/>
    <mergeCell ref="B9:B10"/>
    <mergeCell ref="H3:K4"/>
    <mergeCell ref="H9:K10"/>
    <mergeCell ref="H15:K16"/>
    <mergeCell ref="H21:K22"/>
    <mergeCell ref="L23:N24"/>
    <mergeCell ref="L17:N18"/>
    <mergeCell ref="L11:N12"/>
    <mergeCell ref="M13:O14"/>
    <mergeCell ref="I5:K6"/>
    <mergeCell ref="I11:K12"/>
    <mergeCell ref="D23:E24"/>
    <mergeCell ref="D7:H8"/>
    <mergeCell ref="I7:J8"/>
    <mergeCell ref="D13:H14"/>
    <mergeCell ref="I13:J14"/>
    <mergeCell ref="D19:H20"/>
    <mergeCell ref="I19:J20"/>
    <mergeCell ref="F23:H24"/>
    <mergeCell ref="I23:K24"/>
  </mergeCells>
  <phoneticPr fontId="0" type="noConversion"/>
  <printOptions horizontalCentered="1" verticalCentered="1"/>
  <pageMargins left="0.1" right="0.1" top="0.1" bottom="0.1" header="0.21" footer="0.19"/>
  <pageSetup paperSize="9" scale="9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P29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384" width="9.140625" style="12"/>
  </cols>
  <sheetData>
    <row r="1" spans="1:16" ht="18" x14ac:dyDescent="0.2">
      <c r="A1" s="282" t="s">
        <v>123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4"/>
    </row>
    <row r="2" spans="1:16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1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43"/>
      <c r="D3" s="247" t="s">
        <v>90</v>
      </c>
      <c r="E3" s="248"/>
      <c r="F3" s="285" t="s">
        <v>91</v>
      </c>
      <c r="G3" s="252"/>
      <c r="H3" s="252"/>
      <c r="I3" s="252"/>
      <c r="J3" s="252"/>
      <c r="K3" s="252"/>
      <c r="L3" s="252"/>
      <c r="M3" s="64"/>
      <c r="N3" s="122"/>
      <c r="O3" s="123"/>
    </row>
    <row r="4" spans="1:16" ht="20.100000000000001" customHeight="1" x14ac:dyDescent="0.2">
      <c r="A4" s="159"/>
      <c r="B4" s="161"/>
      <c r="C4" s="43"/>
      <c r="D4" s="249"/>
      <c r="E4" s="250"/>
      <c r="F4" s="252"/>
      <c r="G4" s="252"/>
      <c r="H4" s="252"/>
      <c r="I4" s="252"/>
      <c r="J4" s="252"/>
      <c r="K4" s="252"/>
      <c r="L4" s="252"/>
      <c r="M4" s="64"/>
      <c r="N4" s="122"/>
      <c r="O4" s="123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0"/>
      <c r="D5" s="252" t="s">
        <v>92</v>
      </c>
      <c r="E5" s="252"/>
      <c r="F5" s="252"/>
      <c r="G5" s="252"/>
      <c r="H5" s="60"/>
      <c r="I5" s="224" t="s">
        <v>233</v>
      </c>
      <c r="J5" s="286"/>
      <c r="K5" s="286"/>
      <c r="L5" s="286"/>
      <c r="M5" s="286"/>
      <c r="N5" s="227" t="s">
        <v>266</v>
      </c>
      <c r="O5" s="287"/>
    </row>
    <row r="6" spans="1:16" ht="20.100000000000001" customHeight="1" x14ac:dyDescent="0.2">
      <c r="A6" s="159"/>
      <c r="B6" s="161"/>
      <c r="C6" s="60"/>
      <c r="D6" s="252"/>
      <c r="E6" s="252"/>
      <c r="F6" s="252"/>
      <c r="G6" s="252"/>
      <c r="H6" s="60"/>
      <c r="I6" s="286"/>
      <c r="J6" s="286"/>
      <c r="K6" s="286"/>
      <c r="L6" s="286"/>
      <c r="M6" s="286"/>
      <c r="N6" s="230"/>
      <c r="O6" s="288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60"/>
      <c r="E7" s="60"/>
      <c r="F7" s="60"/>
      <c r="G7" s="60"/>
      <c r="H7" s="60"/>
      <c r="I7" s="60"/>
      <c r="J7" s="64"/>
      <c r="K7" s="60"/>
      <c r="L7" s="60"/>
      <c r="M7" s="60"/>
      <c r="N7" s="60"/>
      <c r="O7" s="86"/>
    </row>
    <row r="8" spans="1:16" ht="20.100000000000001" customHeight="1" x14ac:dyDescent="0.2">
      <c r="A8" s="159"/>
      <c r="B8" s="161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86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43"/>
      <c r="D9" s="247" t="s">
        <v>90</v>
      </c>
      <c r="E9" s="248"/>
      <c r="F9" s="285" t="s">
        <v>91</v>
      </c>
      <c r="G9" s="252"/>
      <c r="H9" s="252"/>
      <c r="I9" s="252"/>
      <c r="J9" s="252"/>
      <c r="K9" s="252"/>
      <c r="L9" s="252"/>
      <c r="M9" s="64"/>
      <c r="N9" s="122"/>
      <c r="O9" s="123"/>
    </row>
    <row r="10" spans="1:16" ht="20.100000000000001" customHeight="1" x14ac:dyDescent="0.2">
      <c r="A10" s="159"/>
      <c r="B10" s="161"/>
      <c r="C10" s="43"/>
      <c r="D10" s="249"/>
      <c r="E10" s="250"/>
      <c r="F10" s="252"/>
      <c r="G10" s="252"/>
      <c r="H10" s="252"/>
      <c r="I10" s="252"/>
      <c r="J10" s="252"/>
      <c r="K10" s="252"/>
      <c r="L10" s="252"/>
      <c r="M10" s="64"/>
      <c r="N10" s="122"/>
      <c r="O10" s="123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0"/>
      <c r="D11" s="252" t="s">
        <v>92</v>
      </c>
      <c r="E11" s="252"/>
      <c r="F11" s="252"/>
      <c r="G11" s="252"/>
      <c r="H11" s="60"/>
      <c r="I11" s="224" t="s">
        <v>233</v>
      </c>
      <c r="J11" s="286"/>
      <c r="K11" s="286"/>
      <c r="L11" s="286"/>
      <c r="M11" s="286"/>
      <c r="N11" s="227" t="s">
        <v>266</v>
      </c>
      <c r="O11" s="287"/>
    </row>
    <row r="12" spans="1:16" ht="20.100000000000001" customHeight="1" x14ac:dyDescent="0.2">
      <c r="A12" s="159"/>
      <c r="B12" s="161"/>
      <c r="C12" s="60"/>
      <c r="D12" s="252"/>
      <c r="E12" s="252"/>
      <c r="F12" s="252"/>
      <c r="G12" s="252"/>
      <c r="H12" s="60"/>
      <c r="I12" s="286"/>
      <c r="J12" s="286"/>
      <c r="K12" s="286"/>
      <c r="L12" s="286"/>
      <c r="M12" s="286"/>
      <c r="N12" s="230"/>
      <c r="O12" s="288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60"/>
      <c r="E13" s="60"/>
      <c r="F13" s="60"/>
      <c r="G13" s="60"/>
      <c r="H13" s="60"/>
      <c r="I13" s="60"/>
      <c r="J13" s="64"/>
      <c r="K13" s="60"/>
      <c r="L13" s="60"/>
      <c r="M13" s="60"/>
      <c r="N13" s="60"/>
      <c r="O13" s="86"/>
    </row>
    <row r="14" spans="1:16" ht="20.100000000000001" customHeight="1" x14ac:dyDescent="0.2">
      <c r="A14" s="159"/>
      <c r="B14" s="161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86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43"/>
      <c r="D15" s="247" t="s">
        <v>90</v>
      </c>
      <c r="E15" s="248"/>
      <c r="F15" s="285" t="s">
        <v>91</v>
      </c>
      <c r="G15" s="252"/>
      <c r="H15" s="252"/>
      <c r="I15" s="252"/>
      <c r="J15" s="252"/>
      <c r="K15" s="252"/>
      <c r="L15" s="252"/>
      <c r="M15" s="64"/>
      <c r="N15" s="122"/>
      <c r="O15" s="123"/>
    </row>
    <row r="16" spans="1:16" ht="20.100000000000001" customHeight="1" x14ac:dyDescent="0.2">
      <c r="A16" s="159"/>
      <c r="B16" s="161"/>
      <c r="C16" s="43"/>
      <c r="D16" s="249"/>
      <c r="E16" s="250"/>
      <c r="F16" s="252"/>
      <c r="G16" s="252"/>
      <c r="H16" s="252"/>
      <c r="I16" s="252"/>
      <c r="J16" s="252"/>
      <c r="K16" s="252"/>
      <c r="L16" s="252"/>
      <c r="M16" s="64"/>
      <c r="N16" s="122"/>
      <c r="O16" s="123"/>
    </row>
    <row r="17" spans="1:15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0"/>
      <c r="D17" s="252" t="s">
        <v>92</v>
      </c>
      <c r="E17" s="252"/>
      <c r="F17" s="252"/>
      <c r="G17" s="252"/>
      <c r="H17" s="60"/>
      <c r="I17" s="224" t="s">
        <v>233</v>
      </c>
      <c r="J17" s="286"/>
      <c r="K17" s="286"/>
      <c r="L17" s="286"/>
      <c r="M17" s="286"/>
      <c r="N17" s="227" t="s">
        <v>266</v>
      </c>
      <c r="O17" s="287"/>
    </row>
    <row r="18" spans="1:15" ht="20.100000000000001" customHeight="1" x14ac:dyDescent="0.2">
      <c r="A18" s="159"/>
      <c r="B18" s="161"/>
      <c r="C18" s="60"/>
      <c r="D18" s="252"/>
      <c r="E18" s="252"/>
      <c r="F18" s="252"/>
      <c r="G18" s="252"/>
      <c r="H18" s="60"/>
      <c r="I18" s="286"/>
      <c r="J18" s="286"/>
      <c r="K18" s="286"/>
      <c r="L18" s="286"/>
      <c r="M18" s="286"/>
      <c r="N18" s="230"/>
      <c r="O18" s="288"/>
    </row>
    <row r="19" spans="1:15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60"/>
      <c r="E19" s="60"/>
      <c r="F19" s="60"/>
      <c r="G19" s="60"/>
      <c r="H19" s="60"/>
      <c r="I19" s="60"/>
      <c r="J19" s="64"/>
      <c r="K19" s="60"/>
      <c r="L19" s="60"/>
      <c r="M19" s="60"/>
      <c r="N19" s="60"/>
      <c r="O19" s="86"/>
    </row>
    <row r="20" spans="1:15" ht="20.100000000000001" customHeight="1" x14ac:dyDescent="0.2">
      <c r="A20" s="159"/>
      <c r="B20" s="161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86"/>
    </row>
    <row r="21" spans="1:15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43"/>
      <c r="D21" s="247" t="s">
        <v>90</v>
      </c>
      <c r="E21" s="248"/>
      <c r="F21" s="285" t="s">
        <v>91</v>
      </c>
      <c r="G21" s="252"/>
      <c r="H21" s="252"/>
      <c r="I21" s="252"/>
      <c r="J21" s="252"/>
      <c r="K21" s="252"/>
      <c r="L21" s="252"/>
      <c r="M21" s="64"/>
      <c r="N21" s="122"/>
      <c r="O21" s="123"/>
    </row>
    <row r="22" spans="1:15" ht="20.100000000000001" customHeight="1" x14ac:dyDescent="0.2">
      <c r="A22" s="159"/>
      <c r="B22" s="161"/>
      <c r="C22" s="43"/>
      <c r="D22" s="249"/>
      <c r="E22" s="250"/>
      <c r="F22" s="252"/>
      <c r="G22" s="252"/>
      <c r="H22" s="252"/>
      <c r="I22" s="252"/>
      <c r="J22" s="252"/>
      <c r="K22" s="252"/>
      <c r="L22" s="252"/>
      <c r="M22" s="64"/>
      <c r="N22" s="122"/>
      <c r="O22" s="123"/>
    </row>
    <row r="23" spans="1:15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0"/>
      <c r="D23" s="252" t="s">
        <v>92</v>
      </c>
      <c r="E23" s="252"/>
      <c r="F23" s="252"/>
      <c r="G23" s="252"/>
      <c r="H23" s="60"/>
      <c r="I23" s="224" t="s">
        <v>233</v>
      </c>
      <c r="J23" s="286"/>
      <c r="K23" s="286"/>
      <c r="L23" s="286"/>
      <c r="M23" s="286"/>
      <c r="N23" s="227" t="s">
        <v>266</v>
      </c>
      <c r="O23" s="287"/>
    </row>
    <row r="24" spans="1:15" ht="20.100000000000001" customHeight="1" x14ac:dyDescent="0.2">
      <c r="A24" s="159"/>
      <c r="B24" s="161"/>
      <c r="C24" s="60"/>
      <c r="D24" s="252"/>
      <c r="E24" s="252"/>
      <c r="F24" s="252"/>
      <c r="G24" s="252"/>
      <c r="H24" s="60"/>
      <c r="I24" s="286"/>
      <c r="J24" s="286"/>
      <c r="K24" s="286"/>
      <c r="L24" s="286"/>
      <c r="M24" s="286"/>
      <c r="N24" s="230"/>
      <c r="O24" s="288"/>
    </row>
    <row r="25" spans="1:15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60"/>
      <c r="E25" s="60"/>
      <c r="F25" s="60"/>
      <c r="G25" s="60"/>
      <c r="H25" s="60"/>
      <c r="I25" s="60"/>
      <c r="J25" s="64"/>
      <c r="K25" s="60"/>
      <c r="L25" s="60"/>
      <c r="M25" s="60"/>
      <c r="N25" s="60"/>
      <c r="O25" s="86"/>
    </row>
    <row r="26" spans="1:15" ht="20.100000000000001" customHeight="1" x14ac:dyDescent="0.2">
      <c r="A26" s="160"/>
      <c r="B26" s="1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86"/>
    </row>
    <row r="27" spans="1:15" ht="20.100000000000001" customHeight="1" thickBot="1" x14ac:dyDescent="0.25">
      <c r="A27" s="216" t="s">
        <v>161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5" ht="12.75" customHeight="1" x14ac:dyDescent="0.2">
      <c r="A28" s="61"/>
      <c r="B28" s="127">
        <v>110</v>
      </c>
      <c r="C28" s="89"/>
      <c r="D28" s="89"/>
      <c r="E28" s="89"/>
      <c r="F28" s="89"/>
      <c r="G28" s="61"/>
      <c r="H28" s="61"/>
      <c r="I28" s="61"/>
      <c r="J28" s="61"/>
      <c r="K28" s="61"/>
      <c r="L28" s="61"/>
      <c r="M28" s="61"/>
      <c r="N28" s="61"/>
    </row>
    <row r="29" spans="1:15" ht="12.75" customHeight="1" x14ac:dyDescent="0.2">
      <c r="B29" s="98"/>
      <c r="C29" s="89"/>
      <c r="D29" s="89"/>
      <c r="E29" s="89"/>
      <c r="F29" s="89"/>
      <c r="G29" s="98"/>
      <c r="H29" s="98"/>
      <c r="I29" s="98"/>
      <c r="J29" s="98"/>
      <c r="K29" s="98"/>
      <c r="L29" s="98"/>
      <c r="M29" s="98"/>
      <c r="N29" s="98"/>
    </row>
  </sheetData>
  <mergeCells count="46">
    <mergeCell ref="N17:O18"/>
    <mergeCell ref="N23:O24"/>
    <mergeCell ref="D21:E22"/>
    <mergeCell ref="F21:L22"/>
    <mergeCell ref="D23:G24"/>
    <mergeCell ref="I23:M24"/>
    <mergeCell ref="A25:A26"/>
    <mergeCell ref="A7:A8"/>
    <mergeCell ref="A3:A4"/>
    <mergeCell ref="B9:B10"/>
    <mergeCell ref="A5:A6"/>
    <mergeCell ref="B7:B8"/>
    <mergeCell ref="B13:B14"/>
    <mergeCell ref="A9:A10"/>
    <mergeCell ref="A13:A14"/>
    <mergeCell ref="B11:B12"/>
    <mergeCell ref="A1:O1"/>
    <mergeCell ref="B5:B6"/>
    <mergeCell ref="A11:A12"/>
    <mergeCell ref="B3:B4"/>
    <mergeCell ref="D3:E4"/>
    <mergeCell ref="F3:L4"/>
    <mergeCell ref="D5:G6"/>
    <mergeCell ref="I5:M6"/>
    <mergeCell ref="D9:E10"/>
    <mergeCell ref="F9:L10"/>
    <mergeCell ref="D11:G12"/>
    <mergeCell ref="I11:M12"/>
    <mergeCell ref="N5:O6"/>
    <mergeCell ref="N11:O12"/>
    <mergeCell ref="A27:O27"/>
    <mergeCell ref="A23:A24"/>
    <mergeCell ref="B17:B18"/>
    <mergeCell ref="B15:B16"/>
    <mergeCell ref="A21:A22"/>
    <mergeCell ref="B21:B22"/>
    <mergeCell ref="B23:B24"/>
    <mergeCell ref="A15:A16"/>
    <mergeCell ref="A17:A18"/>
    <mergeCell ref="B19:B20"/>
    <mergeCell ref="B25:B26"/>
    <mergeCell ref="A19:A20"/>
    <mergeCell ref="D15:E16"/>
    <mergeCell ref="F15:L16"/>
    <mergeCell ref="D17:G18"/>
    <mergeCell ref="I17:M18"/>
  </mergeCells>
  <phoneticPr fontId="0" type="noConversion"/>
  <printOptions horizontalCentered="1" verticalCentered="1"/>
  <pageMargins left="0.11811023622047245" right="0.11811023622047245" top="0.11811023622047245" bottom="0.11811023622047245" header="0.23622047244094491" footer="0.23622047244094491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Q32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7" ht="18" x14ac:dyDescent="0.2">
      <c r="A1" s="153" t="s">
        <v>67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7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1"/>
    </row>
    <row r="3" spans="1:17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4"/>
      <c r="D3" s="289" t="s">
        <v>93</v>
      </c>
      <c r="E3" s="289"/>
      <c r="F3" s="289"/>
      <c r="G3" s="289"/>
      <c r="H3" s="289"/>
      <c r="I3" s="289"/>
      <c r="J3" s="202" t="s">
        <v>94</v>
      </c>
      <c r="K3" s="202"/>
      <c r="L3" s="202"/>
      <c r="M3" s="202"/>
      <c r="N3" s="25"/>
      <c r="O3" s="24"/>
      <c r="Q3" s="84"/>
    </row>
    <row r="4" spans="1:17" ht="20.100000000000001" customHeight="1" x14ac:dyDescent="0.2">
      <c r="A4" s="159"/>
      <c r="B4" s="161"/>
      <c r="C4" s="64"/>
      <c r="D4" s="289"/>
      <c r="E4" s="289"/>
      <c r="F4" s="289"/>
      <c r="G4" s="289"/>
      <c r="H4" s="289"/>
      <c r="I4" s="289"/>
      <c r="J4" s="202"/>
      <c r="K4" s="202"/>
      <c r="L4" s="202"/>
      <c r="M4" s="202"/>
      <c r="N4" s="25"/>
      <c r="O4" s="24"/>
      <c r="Q4" s="84"/>
    </row>
    <row r="5" spans="1:17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4"/>
      <c r="D5" s="164" t="s">
        <v>53</v>
      </c>
      <c r="E5" s="164"/>
      <c r="F5" s="164"/>
      <c r="G5" s="164"/>
      <c r="H5" s="164"/>
      <c r="I5" s="208" t="s">
        <v>234</v>
      </c>
      <c r="J5" s="208"/>
      <c r="K5" s="208"/>
      <c r="L5" s="208"/>
      <c r="M5" s="208"/>
      <c r="N5" s="64"/>
      <c r="O5" s="24"/>
    </row>
    <row r="6" spans="1:17" ht="20.100000000000001" customHeight="1" x14ac:dyDescent="0.2">
      <c r="A6" s="159"/>
      <c r="B6" s="161"/>
      <c r="C6" s="64"/>
      <c r="D6" s="164"/>
      <c r="E6" s="164"/>
      <c r="F6" s="164"/>
      <c r="G6" s="164"/>
      <c r="H6" s="164"/>
      <c r="I6" s="208"/>
      <c r="J6" s="208"/>
      <c r="K6" s="208"/>
      <c r="L6" s="208"/>
      <c r="M6" s="208"/>
      <c r="N6" s="64"/>
      <c r="O6" s="24"/>
    </row>
    <row r="7" spans="1:17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4"/>
      <c r="D7" s="194" t="s">
        <v>242</v>
      </c>
      <c r="E7" s="194"/>
      <c r="F7" s="194"/>
      <c r="G7" s="194"/>
      <c r="H7" s="194" t="s">
        <v>260</v>
      </c>
      <c r="I7" s="194"/>
      <c r="J7" s="194"/>
      <c r="K7" s="194"/>
      <c r="L7" s="164" t="s">
        <v>54</v>
      </c>
      <c r="M7" s="164"/>
      <c r="N7" s="164"/>
      <c r="O7" s="24"/>
      <c r="Q7" s="84"/>
    </row>
    <row r="8" spans="1:17" ht="20.100000000000001" customHeight="1" x14ac:dyDescent="0.2">
      <c r="A8" s="159"/>
      <c r="B8" s="161"/>
      <c r="C8" s="64"/>
      <c r="D8" s="194"/>
      <c r="E8" s="194"/>
      <c r="F8" s="194"/>
      <c r="G8" s="194"/>
      <c r="H8" s="194"/>
      <c r="I8" s="194"/>
      <c r="J8" s="194"/>
      <c r="K8" s="194"/>
      <c r="L8" s="164"/>
      <c r="M8" s="164"/>
      <c r="N8" s="164"/>
      <c r="O8" s="24"/>
      <c r="Q8" s="84"/>
    </row>
    <row r="9" spans="1:17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4"/>
      <c r="D9" s="289" t="s">
        <v>93</v>
      </c>
      <c r="E9" s="289"/>
      <c r="F9" s="289"/>
      <c r="G9" s="289"/>
      <c r="H9" s="289"/>
      <c r="I9" s="289"/>
      <c r="J9" s="202" t="s">
        <v>94</v>
      </c>
      <c r="K9" s="202"/>
      <c r="L9" s="202"/>
      <c r="M9" s="202"/>
      <c r="N9" s="25"/>
      <c r="O9" s="24"/>
      <c r="Q9" s="84"/>
    </row>
    <row r="10" spans="1:17" ht="20.100000000000001" customHeight="1" x14ac:dyDescent="0.2">
      <c r="A10" s="159"/>
      <c r="B10" s="161"/>
      <c r="C10" s="64"/>
      <c r="D10" s="289"/>
      <c r="E10" s="289"/>
      <c r="F10" s="289"/>
      <c r="G10" s="289"/>
      <c r="H10" s="289"/>
      <c r="I10" s="289"/>
      <c r="J10" s="202"/>
      <c r="K10" s="202"/>
      <c r="L10" s="202"/>
      <c r="M10" s="202"/>
      <c r="N10" s="25"/>
      <c r="O10" s="24"/>
      <c r="Q10" s="84"/>
    </row>
    <row r="11" spans="1:17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4"/>
      <c r="D11" s="164" t="s">
        <v>53</v>
      </c>
      <c r="E11" s="164"/>
      <c r="F11" s="164"/>
      <c r="G11" s="164"/>
      <c r="H11" s="164"/>
      <c r="I11" s="208" t="s">
        <v>234</v>
      </c>
      <c r="J11" s="208"/>
      <c r="K11" s="208"/>
      <c r="L11" s="208"/>
      <c r="M11" s="208"/>
      <c r="N11" s="64"/>
      <c r="O11" s="24"/>
    </row>
    <row r="12" spans="1:17" ht="20.100000000000001" customHeight="1" x14ac:dyDescent="0.2">
      <c r="A12" s="159"/>
      <c r="B12" s="161"/>
      <c r="C12" s="64"/>
      <c r="D12" s="164"/>
      <c r="E12" s="164"/>
      <c r="F12" s="164"/>
      <c r="G12" s="164"/>
      <c r="H12" s="164"/>
      <c r="I12" s="208"/>
      <c r="J12" s="208"/>
      <c r="K12" s="208"/>
      <c r="L12" s="208"/>
      <c r="M12" s="208"/>
      <c r="N12" s="64"/>
      <c r="O12" s="24"/>
    </row>
    <row r="13" spans="1:17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4"/>
      <c r="D13" s="194" t="s">
        <v>242</v>
      </c>
      <c r="E13" s="194"/>
      <c r="F13" s="194"/>
      <c r="G13" s="194"/>
      <c r="H13" s="194" t="s">
        <v>260</v>
      </c>
      <c r="I13" s="194"/>
      <c r="J13" s="194"/>
      <c r="K13" s="194"/>
      <c r="L13" s="164" t="s">
        <v>54</v>
      </c>
      <c r="M13" s="164"/>
      <c r="N13" s="164"/>
      <c r="O13" s="76"/>
      <c r="Q13" s="84"/>
    </row>
    <row r="14" spans="1:17" ht="20.100000000000001" customHeight="1" x14ac:dyDescent="0.2">
      <c r="A14" s="159"/>
      <c r="B14" s="161"/>
      <c r="C14" s="64"/>
      <c r="D14" s="194"/>
      <c r="E14" s="194"/>
      <c r="F14" s="194"/>
      <c r="G14" s="194"/>
      <c r="H14" s="194"/>
      <c r="I14" s="194"/>
      <c r="J14" s="194"/>
      <c r="K14" s="194"/>
      <c r="L14" s="164"/>
      <c r="M14" s="164"/>
      <c r="N14" s="164"/>
      <c r="O14" s="76"/>
      <c r="Q14" s="84"/>
    </row>
    <row r="15" spans="1:17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4"/>
      <c r="D15" s="289" t="s">
        <v>93</v>
      </c>
      <c r="E15" s="289"/>
      <c r="F15" s="289"/>
      <c r="G15" s="289"/>
      <c r="H15" s="289"/>
      <c r="I15" s="289"/>
      <c r="J15" s="291" t="s">
        <v>258</v>
      </c>
      <c r="K15" s="292"/>
      <c r="L15" s="25"/>
      <c r="M15" s="25"/>
      <c r="N15" s="25"/>
      <c r="O15" s="24"/>
      <c r="Q15" s="84"/>
    </row>
    <row r="16" spans="1:17" ht="20.100000000000001" customHeight="1" x14ac:dyDescent="0.2">
      <c r="A16" s="159"/>
      <c r="B16" s="161"/>
      <c r="C16" s="64"/>
      <c r="D16" s="289"/>
      <c r="E16" s="289"/>
      <c r="F16" s="289"/>
      <c r="G16" s="289"/>
      <c r="H16" s="289"/>
      <c r="I16" s="289"/>
      <c r="J16" s="293"/>
      <c r="K16" s="294"/>
      <c r="L16" s="25"/>
      <c r="M16" s="25"/>
      <c r="N16" s="25"/>
      <c r="O16" s="24"/>
      <c r="Q16" s="84"/>
    </row>
    <row r="17" spans="1:17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4"/>
      <c r="D17" s="164" t="s">
        <v>53</v>
      </c>
      <c r="E17" s="164"/>
      <c r="F17" s="164"/>
      <c r="G17" s="164"/>
      <c r="H17" s="164"/>
      <c r="I17" s="208" t="s">
        <v>234</v>
      </c>
      <c r="J17" s="208"/>
      <c r="K17" s="208"/>
      <c r="L17" s="208"/>
      <c r="M17" s="208"/>
      <c r="N17" s="64"/>
      <c r="O17" s="24"/>
    </row>
    <row r="18" spans="1:17" ht="20.100000000000001" customHeight="1" x14ac:dyDescent="0.2">
      <c r="A18" s="159"/>
      <c r="B18" s="161"/>
      <c r="C18" s="64"/>
      <c r="D18" s="164"/>
      <c r="E18" s="164"/>
      <c r="F18" s="164"/>
      <c r="G18" s="164"/>
      <c r="H18" s="164"/>
      <c r="I18" s="208"/>
      <c r="J18" s="208"/>
      <c r="K18" s="208"/>
      <c r="L18" s="208"/>
      <c r="M18" s="208"/>
      <c r="N18" s="64"/>
      <c r="O18" s="24"/>
    </row>
    <row r="19" spans="1:17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4"/>
      <c r="D19" s="194" t="s">
        <v>242</v>
      </c>
      <c r="E19" s="194"/>
      <c r="F19" s="194"/>
      <c r="G19" s="194"/>
      <c r="H19" s="194" t="s">
        <v>260</v>
      </c>
      <c r="I19" s="194"/>
      <c r="J19" s="194"/>
      <c r="K19" s="194"/>
      <c r="L19" s="164" t="s">
        <v>54</v>
      </c>
      <c r="M19" s="164"/>
      <c r="N19" s="164"/>
      <c r="O19" s="24"/>
      <c r="Q19" s="84"/>
    </row>
    <row r="20" spans="1:17" ht="20.100000000000001" customHeight="1" x14ac:dyDescent="0.2">
      <c r="A20" s="159"/>
      <c r="B20" s="161"/>
      <c r="C20" s="64"/>
      <c r="D20" s="194"/>
      <c r="E20" s="194"/>
      <c r="F20" s="194"/>
      <c r="G20" s="194"/>
      <c r="H20" s="194"/>
      <c r="I20" s="194"/>
      <c r="J20" s="194"/>
      <c r="K20" s="194"/>
      <c r="L20" s="164"/>
      <c r="M20" s="164"/>
      <c r="N20" s="164"/>
      <c r="O20" s="24"/>
      <c r="Q20" s="84"/>
    </row>
    <row r="21" spans="1:17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4"/>
      <c r="D21" s="289" t="s">
        <v>93</v>
      </c>
      <c r="E21" s="289"/>
      <c r="F21" s="289"/>
      <c r="G21" s="289"/>
      <c r="H21" s="289"/>
      <c r="I21" s="289"/>
      <c r="J21" s="291" t="s">
        <v>258</v>
      </c>
      <c r="K21" s="292"/>
      <c r="L21" s="25"/>
      <c r="M21" s="25"/>
      <c r="N21" s="25"/>
      <c r="O21" s="24"/>
      <c r="Q21" s="84"/>
    </row>
    <row r="22" spans="1:17" ht="20.100000000000001" customHeight="1" x14ac:dyDescent="0.2">
      <c r="A22" s="159"/>
      <c r="B22" s="161"/>
      <c r="C22" s="64"/>
      <c r="D22" s="289"/>
      <c r="E22" s="289"/>
      <c r="F22" s="289"/>
      <c r="G22" s="289"/>
      <c r="H22" s="289"/>
      <c r="I22" s="289"/>
      <c r="J22" s="293"/>
      <c r="K22" s="294"/>
      <c r="L22" s="25"/>
      <c r="M22" s="25"/>
      <c r="N22" s="25"/>
      <c r="O22" s="24"/>
      <c r="Q22" s="84"/>
    </row>
    <row r="23" spans="1:17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4"/>
      <c r="D23" s="164" t="s">
        <v>53</v>
      </c>
      <c r="E23" s="164"/>
      <c r="F23" s="164"/>
      <c r="G23" s="164"/>
      <c r="H23" s="164"/>
      <c r="I23" s="208" t="s">
        <v>234</v>
      </c>
      <c r="J23" s="208"/>
      <c r="K23" s="208"/>
      <c r="L23" s="208"/>
      <c r="M23" s="208"/>
      <c r="N23" s="64"/>
      <c r="O23" s="77"/>
    </row>
    <row r="24" spans="1:17" ht="20.100000000000001" customHeight="1" x14ac:dyDescent="0.2">
      <c r="A24" s="159"/>
      <c r="B24" s="161"/>
      <c r="C24" s="64"/>
      <c r="D24" s="164"/>
      <c r="E24" s="164"/>
      <c r="F24" s="164"/>
      <c r="G24" s="164"/>
      <c r="H24" s="164"/>
      <c r="I24" s="208"/>
      <c r="J24" s="208"/>
      <c r="K24" s="208"/>
      <c r="L24" s="208"/>
      <c r="M24" s="208"/>
      <c r="N24" s="64"/>
      <c r="O24" s="77"/>
    </row>
    <row r="25" spans="1:17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4"/>
      <c r="D25" s="194" t="s">
        <v>242</v>
      </c>
      <c r="E25" s="194"/>
      <c r="F25" s="194"/>
      <c r="G25" s="194"/>
      <c r="H25" s="194" t="s">
        <v>260</v>
      </c>
      <c r="I25" s="194"/>
      <c r="J25" s="194"/>
      <c r="K25" s="194"/>
      <c r="L25" s="164" t="s">
        <v>54</v>
      </c>
      <c r="M25" s="164"/>
      <c r="N25" s="164"/>
      <c r="O25" s="24"/>
      <c r="Q25" s="84"/>
    </row>
    <row r="26" spans="1:17" ht="20.100000000000001" customHeight="1" x14ac:dyDescent="0.2">
      <c r="A26" s="160"/>
      <c r="B26" s="162"/>
      <c r="C26" s="64"/>
      <c r="D26" s="194"/>
      <c r="E26" s="194"/>
      <c r="F26" s="194"/>
      <c r="G26" s="194"/>
      <c r="H26" s="194"/>
      <c r="I26" s="194"/>
      <c r="J26" s="194"/>
      <c r="K26" s="194"/>
      <c r="L26" s="164"/>
      <c r="M26" s="164"/>
      <c r="N26" s="164"/>
      <c r="O26" s="24"/>
      <c r="Q26" s="84"/>
    </row>
    <row r="27" spans="1:17" ht="20.100000000000001" customHeight="1" thickBot="1" x14ac:dyDescent="0.25">
      <c r="A27" s="216" t="s">
        <v>160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  <c r="P27" s="15"/>
    </row>
    <row r="28" spans="1:17" x14ac:dyDescent="0.2">
      <c r="B28" s="139" t="s">
        <v>17</v>
      </c>
      <c r="C28" s="134"/>
      <c r="D28" s="134"/>
      <c r="N28" s="16"/>
      <c r="O28" s="16"/>
      <c r="P28" s="15"/>
    </row>
    <row r="29" spans="1:17" x14ac:dyDescent="0.2">
      <c r="B29" s="110">
        <v>111</v>
      </c>
      <c r="C29" s="94"/>
      <c r="D29" s="94"/>
    </row>
    <row r="30" spans="1:17" x14ac:dyDescent="0.2">
      <c r="B30" s="124">
        <v>239</v>
      </c>
      <c r="C30" s="85"/>
      <c r="D30" s="85"/>
      <c r="M30" s="4"/>
    </row>
    <row r="31" spans="1:17" x14ac:dyDescent="0.2">
      <c r="B31" s="150">
        <v>252</v>
      </c>
      <c r="C31" s="85"/>
      <c r="D31" s="85"/>
      <c r="L31" s="4"/>
      <c r="M31" s="4"/>
    </row>
    <row r="32" spans="1:17" x14ac:dyDescent="0.2">
      <c r="B32" s="290" t="s">
        <v>235</v>
      </c>
      <c r="C32" s="290"/>
      <c r="D32" s="290"/>
    </row>
  </sheetData>
  <mergeCells count="55">
    <mergeCell ref="L25:N26"/>
    <mergeCell ref="D9:I10"/>
    <mergeCell ref="D15:I16"/>
    <mergeCell ref="D21:I22"/>
    <mergeCell ref="J9:M10"/>
    <mergeCell ref="D19:G20"/>
    <mergeCell ref="H19:K20"/>
    <mergeCell ref="D25:G26"/>
    <mergeCell ref="H25:K26"/>
    <mergeCell ref="J15:K16"/>
    <mergeCell ref="J21:K22"/>
    <mergeCell ref="B32:D32"/>
    <mergeCell ref="D5:H6"/>
    <mergeCell ref="D11:H12"/>
    <mergeCell ref="D17:H18"/>
    <mergeCell ref="D23:H24"/>
    <mergeCell ref="B23:B24"/>
    <mergeCell ref="B17:B18"/>
    <mergeCell ref="B19:B20"/>
    <mergeCell ref="A27:O27"/>
    <mergeCell ref="B25:B26"/>
    <mergeCell ref="A25:A26"/>
    <mergeCell ref="A23:A24"/>
    <mergeCell ref="I5:M6"/>
    <mergeCell ref="I11:M12"/>
    <mergeCell ref="I17:M18"/>
    <mergeCell ref="I23:M24"/>
    <mergeCell ref="L7:N8"/>
    <mergeCell ref="L13:N14"/>
    <mergeCell ref="L19:N20"/>
    <mergeCell ref="A3:A4"/>
    <mergeCell ref="A11:A12"/>
    <mergeCell ref="A9:A10"/>
    <mergeCell ref="B9:B10"/>
    <mergeCell ref="A15:A16"/>
    <mergeCell ref="B5:B6"/>
    <mergeCell ref="A5:A6"/>
    <mergeCell ref="B11:B12"/>
    <mergeCell ref="A17:A18"/>
    <mergeCell ref="A21:A22"/>
    <mergeCell ref="B21:B22"/>
    <mergeCell ref="A19:A20"/>
    <mergeCell ref="A1:O1"/>
    <mergeCell ref="B3:B4"/>
    <mergeCell ref="A7:A8"/>
    <mergeCell ref="B7:B8"/>
    <mergeCell ref="B15:B16"/>
    <mergeCell ref="A13:A14"/>
    <mergeCell ref="B13:B14"/>
    <mergeCell ref="H7:K8"/>
    <mergeCell ref="D13:G14"/>
    <mergeCell ref="H13:K14"/>
    <mergeCell ref="D3:I4"/>
    <mergeCell ref="J3:M4"/>
    <mergeCell ref="D7:G8"/>
  </mergeCells>
  <phoneticPr fontId="0" type="noConversion"/>
  <printOptions horizontalCentered="1" verticalCentered="1"/>
  <pageMargins left="0.11811023622047245" right="0.11811023622047245" top="0.11811023622047245" bottom="0.11811023622047245" header="0.19685039370078741" footer="0.19685039370078741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pageSetUpPr fitToPage="1"/>
  </sheetPr>
  <dimension ref="A1:Q33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7" ht="18" x14ac:dyDescent="0.2">
      <c r="A1" s="153" t="s">
        <v>68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7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7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296" t="s">
        <v>117</v>
      </c>
      <c r="E3" s="296"/>
      <c r="F3" s="25"/>
      <c r="G3" s="237" t="s">
        <v>96</v>
      </c>
      <c r="H3" s="237"/>
      <c r="I3" s="295" t="s">
        <v>97</v>
      </c>
      <c r="J3" s="295"/>
      <c r="K3" s="295"/>
      <c r="L3" s="295"/>
      <c r="M3" s="25"/>
      <c r="N3" s="25"/>
      <c r="O3" s="86"/>
      <c r="Q3" s="84"/>
    </row>
    <row r="4" spans="1:17" ht="20.100000000000001" customHeight="1" x14ac:dyDescent="0.2">
      <c r="A4" s="159"/>
      <c r="B4" s="161"/>
      <c r="C4" s="60"/>
      <c r="D4" s="296"/>
      <c r="E4" s="296"/>
      <c r="F4" s="25"/>
      <c r="G4" s="237"/>
      <c r="H4" s="237"/>
      <c r="I4" s="295"/>
      <c r="J4" s="295"/>
      <c r="K4" s="295"/>
      <c r="L4" s="295"/>
      <c r="M4" s="25"/>
      <c r="N4" s="25"/>
      <c r="O4" s="86"/>
      <c r="Q4" s="84"/>
    </row>
    <row r="5" spans="1:17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117"/>
      <c r="D5" s="208" t="s">
        <v>140</v>
      </c>
      <c r="E5" s="208"/>
      <c r="F5" s="208"/>
      <c r="G5" s="208"/>
      <c r="H5" s="164" t="s">
        <v>98</v>
      </c>
      <c r="I5" s="164"/>
      <c r="J5" s="164"/>
      <c r="K5" s="25"/>
      <c r="L5" s="298" t="s">
        <v>95</v>
      </c>
      <c r="M5" s="298"/>
      <c r="N5" s="298"/>
      <c r="O5" s="299"/>
      <c r="Q5" s="84"/>
    </row>
    <row r="6" spans="1:17" ht="20.100000000000001" customHeight="1" x14ac:dyDescent="0.2">
      <c r="A6" s="159"/>
      <c r="B6" s="161"/>
      <c r="C6" s="117"/>
      <c r="D6" s="208"/>
      <c r="E6" s="208"/>
      <c r="F6" s="208"/>
      <c r="G6" s="208"/>
      <c r="H6" s="164"/>
      <c r="I6" s="164"/>
      <c r="J6" s="164"/>
      <c r="K6" s="25"/>
      <c r="L6" s="298"/>
      <c r="M6" s="298"/>
      <c r="N6" s="298"/>
      <c r="O6" s="299"/>
      <c r="Q6" s="84"/>
    </row>
    <row r="7" spans="1:17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202" t="s">
        <v>101</v>
      </c>
      <c r="E7" s="202"/>
      <c r="F7" s="202"/>
      <c r="G7" s="202"/>
      <c r="H7" s="164" t="s">
        <v>99</v>
      </c>
      <c r="I7" s="164"/>
      <c r="J7" s="164"/>
      <c r="K7" s="164"/>
      <c r="L7" s="297" t="s">
        <v>118</v>
      </c>
      <c r="M7" s="297"/>
      <c r="N7" s="64"/>
      <c r="O7" s="86"/>
      <c r="Q7" s="84"/>
    </row>
    <row r="8" spans="1:17" ht="20.100000000000001" customHeight="1" x14ac:dyDescent="0.2">
      <c r="A8" s="159"/>
      <c r="B8" s="161"/>
      <c r="C8" s="60"/>
      <c r="D8" s="202"/>
      <c r="E8" s="202"/>
      <c r="F8" s="202"/>
      <c r="G8" s="202"/>
      <c r="H8" s="164"/>
      <c r="I8" s="164"/>
      <c r="J8" s="164"/>
      <c r="K8" s="164"/>
      <c r="L8" s="297"/>
      <c r="M8" s="297"/>
      <c r="N8" s="64"/>
      <c r="O8" s="86"/>
      <c r="Q8" s="84"/>
    </row>
    <row r="9" spans="1:17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258" t="s">
        <v>117</v>
      </c>
      <c r="E9" s="258"/>
      <c r="F9" s="25"/>
      <c r="G9" s="237" t="s">
        <v>96</v>
      </c>
      <c r="H9" s="237"/>
      <c r="I9" s="295" t="s">
        <v>236</v>
      </c>
      <c r="J9" s="295"/>
      <c r="K9" s="295"/>
      <c r="L9" s="295"/>
      <c r="M9" s="25"/>
      <c r="N9" s="25"/>
      <c r="O9" s="86"/>
      <c r="Q9" s="84"/>
    </row>
    <row r="10" spans="1:17" ht="20.100000000000001" customHeight="1" x14ac:dyDescent="0.2">
      <c r="A10" s="159"/>
      <c r="B10" s="161"/>
      <c r="C10" s="60"/>
      <c r="D10" s="258"/>
      <c r="E10" s="258"/>
      <c r="F10" s="25"/>
      <c r="G10" s="237"/>
      <c r="H10" s="237"/>
      <c r="I10" s="295"/>
      <c r="J10" s="295"/>
      <c r="K10" s="295"/>
      <c r="L10" s="295"/>
      <c r="M10" s="25"/>
      <c r="N10" s="25"/>
      <c r="O10" s="86"/>
      <c r="Q10" s="84"/>
    </row>
    <row r="11" spans="1:17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117"/>
      <c r="D11" s="208" t="s">
        <v>140</v>
      </c>
      <c r="E11" s="208"/>
      <c r="F11" s="208"/>
      <c r="G11" s="208"/>
      <c r="H11" s="259" t="s">
        <v>98</v>
      </c>
      <c r="I11" s="260"/>
      <c r="J11" s="260"/>
      <c r="K11" s="261"/>
      <c r="L11" s="300" t="s">
        <v>45</v>
      </c>
      <c r="M11" s="300"/>
      <c r="N11" s="300"/>
      <c r="O11" s="118"/>
      <c r="Q11" s="84"/>
    </row>
    <row r="12" spans="1:17" ht="20.100000000000001" customHeight="1" x14ac:dyDescent="0.2">
      <c r="A12" s="159"/>
      <c r="B12" s="161"/>
      <c r="C12" s="117"/>
      <c r="D12" s="208"/>
      <c r="E12" s="208"/>
      <c r="F12" s="208"/>
      <c r="G12" s="208"/>
      <c r="H12" s="262"/>
      <c r="I12" s="263"/>
      <c r="J12" s="263"/>
      <c r="K12" s="264"/>
      <c r="L12" s="300"/>
      <c r="M12" s="300"/>
      <c r="N12" s="300"/>
      <c r="O12" s="118"/>
      <c r="Q12" s="84"/>
    </row>
    <row r="13" spans="1:17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202" t="s">
        <v>101</v>
      </c>
      <c r="E13" s="202"/>
      <c r="F13" s="202"/>
      <c r="G13" s="202"/>
      <c r="H13" s="164" t="s">
        <v>99</v>
      </c>
      <c r="I13" s="164"/>
      <c r="J13" s="164"/>
      <c r="K13" s="164"/>
      <c r="L13" s="165" t="s">
        <v>118</v>
      </c>
      <c r="M13" s="165"/>
      <c r="N13" s="64"/>
      <c r="O13" s="120"/>
      <c r="Q13" s="84"/>
    </row>
    <row r="14" spans="1:17" ht="20.100000000000001" customHeight="1" x14ac:dyDescent="0.2">
      <c r="A14" s="159"/>
      <c r="B14" s="161"/>
      <c r="C14" s="60"/>
      <c r="D14" s="202"/>
      <c r="E14" s="202"/>
      <c r="F14" s="202"/>
      <c r="G14" s="202"/>
      <c r="H14" s="164"/>
      <c r="I14" s="164"/>
      <c r="J14" s="164"/>
      <c r="K14" s="164"/>
      <c r="L14" s="165"/>
      <c r="M14" s="165"/>
      <c r="N14" s="64"/>
      <c r="O14" s="120"/>
      <c r="Q14" s="84"/>
    </row>
    <row r="15" spans="1:17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4"/>
      <c r="D15" s="258" t="s">
        <v>117</v>
      </c>
      <c r="E15" s="258"/>
      <c r="F15" s="25"/>
      <c r="G15" s="237" t="s">
        <v>96</v>
      </c>
      <c r="H15" s="237"/>
      <c r="I15" s="295" t="s">
        <v>97</v>
      </c>
      <c r="J15" s="295"/>
      <c r="K15" s="295"/>
      <c r="L15" s="295"/>
      <c r="M15" s="25"/>
      <c r="N15" s="25"/>
      <c r="O15" s="86"/>
      <c r="Q15" s="84"/>
    </row>
    <row r="16" spans="1:17" ht="20.100000000000001" customHeight="1" x14ac:dyDescent="0.2">
      <c r="A16" s="159"/>
      <c r="B16" s="161"/>
      <c r="C16" s="64"/>
      <c r="D16" s="258"/>
      <c r="E16" s="258"/>
      <c r="F16" s="25"/>
      <c r="G16" s="237"/>
      <c r="H16" s="237"/>
      <c r="I16" s="295"/>
      <c r="J16" s="295"/>
      <c r="K16" s="295"/>
      <c r="L16" s="295"/>
      <c r="M16" s="25"/>
      <c r="N16" s="25"/>
      <c r="O16" s="86"/>
      <c r="Q16" s="84"/>
    </row>
    <row r="17" spans="1:17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117"/>
      <c r="D17" s="208" t="s">
        <v>140</v>
      </c>
      <c r="E17" s="208"/>
      <c r="F17" s="208"/>
      <c r="G17" s="208"/>
      <c r="H17" s="194" t="s">
        <v>95</v>
      </c>
      <c r="I17" s="194"/>
      <c r="J17" s="194"/>
      <c r="K17" s="194"/>
      <c r="L17" s="165" t="s">
        <v>118</v>
      </c>
      <c r="M17" s="165"/>
      <c r="N17" s="64"/>
      <c r="O17" s="118"/>
      <c r="Q17" s="84"/>
    </row>
    <row r="18" spans="1:17" ht="20.100000000000001" customHeight="1" x14ac:dyDescent="0.2">
      <c r="A18" s="159"/>
      <c r="B18" s="161"/>
      <c r="C18" s="117"/>
      <c r="D18" s="208"/>
      <c r="E18" s="208"/>
      <c r="F18" s="208"/>
      <c r="G18" s="208"/>
      <c r="H18" s="194"/>
      <c r="I18" s="194"/>
      <c r="J18" s="194"/>
      <c r="K18" s="194"/>
      <c r="L18" s="165"/>
      <c r="M18" s="165"/>
      <c r="N18" s="64"/>
      <c r="O18" s="118"/>
      <c r="Q18" s="84"/>
    </row>
    <row r="19" spans="1:17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4"/>
      <c r="D19" s="202" t="s">
        <v>101</v>
      </c>
      <c r="E19" s="202"/>
      <c r="F19" s="202"/>
      <c r="G19" s="202"/>
      <c r="H19" s="164" t="s">
        <v>100</v>
      </c>
      <c r="I19" s="164"/>
      <c r="J19" s="164"/>
      <c r="K19" s="164"/>
      <c r="L19" s="164" t="s">
        <v>98</v>
      </c>
      <c r="M19" s="164"/>
      <c r="N19" s="164"/>
      <c r="O19" s="86"/>
      <c r="Q19" s="84"/>
    </row>
    <row r="20" spans="1:17" ht="20.100000000000001" customHeight="1" x14ac:dyDescent="0.2">
      <c r="A20" s="159"/>
      <c r="B20" s="161"/>
      <c r="C20" s="64"/>
      <c r="D20" s="202"/>
      <c r="E20" s="202"/>
      <c r="F20" s="202"/>
      <c r="G20" s="202"/>
      <c r="H20" s="164"/>
      <c r="I20" s="164"/>
      <c r="J20" s="164"/>
      <c r="K20" s="164"/>
      <c r="L20" s="164"/>
      <c r="M20" s="164"/>
      <c r="N20" s="164"/>
      <c r="O20" s="86"/>
      <c r="Q20" s="84"/>
    </row>
    <row r="21" spans="1:17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4"/>
      <c r="D21" s="258" t="s">
        <v>117</v>
      </c>
      <c r="E21" s="258"/>
      <c r="F21" s="25"/>
      <c r="G21" s="237" t="s">
        <v>96</v>
      </c>
      <c r="H21" s="237"/>
      <c r="I21" s="295" t="s">
        <v>236</v>
      </c>
      <c r="J21" s="295"/>
      <c r="K21" s="295"/>
      <c r="L21" s="295"/>
      <c r="M21" s="25"/>
      <c r="N21" s="25"/>
      <c r="O21" s="86"/>
      <c r="Q21" s="84"/>
    </row>
    <row r="22" spans="1:17" ht="20.100000000000001" customHeight="1" x14ac:dyDescent="0.2">
      <c r="A22" s="159"/>
      <c r="B22" s="161"/>
      <c r="C22" s="64"/>
      <c r="D22" s="258"/>
      <c r="E22" s="258"/>
      <c r="F22" s="25"/>
      <c r="G22" s="237"/>
      <c r="H22" s="237"/>
      <c r="I22" s="295"/>
      <c r="J22" s="295"/>
      <c r="K22" s="295"/>
      <c r="L22" s="295"/>
      <c r="M22" s="25"/>
      <c r="N22" s="25"/>
      <c r="O22" s="86"/>
      <c r="Q22" s="84"/>
    </row>
    <row r="23" spans="1:17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117"/>
      <c r="D23" s="208" t="s">
        <v>140</v>
      </c>
      <c r="E23" s="208"/>
      <c r="F23" s="208"/>
      <c r="G23" s="208"/>
      <c r="H23" s="164" t="s">
        <v>98</v>
      </c>
      <c r="I23" s="164"/>
      <c r="J23" s="164" t="s">
        <v>155</v>
      </c>
      <c r="K23" s="164"/>
      <c r="L23" s="300" t="s">
        <v>45</v>
      </c>
      <c r="M23" s="300"/>
      <c r="N23" s="300"/>
      <c r="O23" s="118"/>
      <c r="Q23" s="84"/>
    </row>
    <row r="24" spans="1:17" ht="20.100000000000001" customHeight="1" x14ac:dyDescent="0.2">
      <c r="A24" s="159"/>
      <c r="B24" s="161"/>
      <c r="C24" s="117"/>
      <c r="D24" s="208"/>
      <c r="E24" s="208"/>
      <c r="F24" s="208"/>
      <c r="G24" s="208"/>
      <c r="H24" s="164"/>
      <c r="I24" s="164"/>
      <c r="J24" s="164"/>
      <c r="K24" s="164"/>
      <c r="L24" s="300"/>
      <c r="M24" s="300"/>
      <c r="N24" s="300"/>
      <c r="O24" s="118"/>
      <c r="Q24" s="84"/>
    </row>
    <row r="25" spans="1:17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4"/>
      <c r="D25" s="202" t="s">
        <v>101</v>
      </c>
      <c r="E25" s="202"/>
      <c r="F25" s="202"/>
      <c r="G25" s="202"/>
      <c r="H25" s="164" t="s">
        <v>100</v>
      </c>
      <c r="I25" s="164"/>
      <c r="J25" s="164"/>
      <c r="K25" s="164"/>
      <c r="L25" s="165" t="s">
        <v>118</v>
      </c>
      <c r="M25" s="165"/>
      <c r="N25" s="64"/>
      <c r="O25" s="120"/>
      <c r="Q25" s="84"/>
    </row>
    <row r="26" spans="1:17" ht="20.100000000000001" customHeight="1" x14ac:dyDescent="0.2">
      <c r="A26" s="160"/>
      <c r="B26" s="162"/>
      <c r="C26" s="64"/>
      <c r="D26" s="202"/>
      <c r="E26" s="202"/>
      <c r="F26" s="202"/>
      <c r="G26" s="202"/>
      <c r="H26" s="164"/>
      <c r="I26" s="164"/>
      <c r="J26" s="164"/>
      <c r="K26" s="164"/>
      <c r="L26" s="165"/>
      <c r="M26" s="165"/>
      <c r="N26" s="64"/>
      <c r="O26" s="120"/>
      <c r="Q26" s="84"/>
    </row>
    <row r="27" spans="1:17" ht="20.100000000000001" customHeight="1" thickBot="1" x14ac:dyDescent="0.25">
      <c r="A27" s="216" t="s">
        <v>257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7" x14ac:dyDescent="0.2">
      <c r="B28" s="101">
        <v>252</v>
      </c>
      <c r="C28" s="85"/>
    </row>
    <row r="29" spans="1:17" x14ac:dyDescent="0.2">
      <c r="B29" s="102">
        <v>212</v>
      </c>
      <c r="C29" s="85"/>
      <c r="M29" s="4"/>
      <c r="N29" s="4"/>
    </row>
    <row r="30" spans="1:17" x14ac:dyDescent="0.2">
      <c r="B30" s="103">
        <v>239</v>
      </c>
      <c r="C30" s="85"/>
      <c r="M30" s="4"/>
      <c r="N30" s="4"/>
    </row>
    <row r="31" spans="1:17" x14ac:dyDescent="0.2">
      <c r="B31" s="107" t="s">
        <v>133</v>
      </c>
      <c r="N31" s="4"/>
    </row>
    <row r="32" spans="1:17" x14ac:dyDescent="0.2">
      <c r="B32" s="143" t="s">
        <v>110</v>
      </c>
      <c r="C32" s="4"/>
    </row>
    <row r="33" spans="2:3" x14ac:dyDescent="0.2">
      <c r="B33" s="4"/>
      <c r="C33" s="4"/>
    </row>
  </sheetData>
  <mergeCells count="63">
    <mergeCell ref="B19:B20"/>
    <mergeCell ref="B13:B14"/>
    <mergeCell ref="A21:A22"/>
    <mergeCell ref="B21:B22"/>
    <mergeCell ref="A19:A20"/>
    <mergeCell ref="B17:B18"/>
    <mergeCell ref="A17:A18"/>
    <mergeCell ref="A15:A16"/>
    <mergeCell ref="B15:B16"/>
    <mergeCell ref="A27:O27"/>
    <mergeCell ref="A25:A26"/>
    <mergeCell ref="B25:B26"/>
    <mergeCell ref="A23:A24"/>
    <mergeCell ref="B23:B24"/>
    <mergeCell ref="D25:G26"/>
    <mergeCell ref="L23:N24"/>
    <mergeCell ref="H25:K26"/>
    <mergeCell ref="D23:G24"/>
    <mergeCell ref="H23:I24"/>
    <mergeCell ref="J23:K24"/>
    <mergeCell ref="L25:M26"/>
    <mergeCell ref="A9:A10"/>
    <mergeCell ref="B9:B10"/>
    <mergeCell ref="L5:O6"/>
    <mergeCell ref="H5:J6"/>
    <mergeCell ref="A13:A14"/>
    <mergeCell ref="H7:K8"/>
    <mergeCell ref="H13:K14"/>
    <mergeCell ref="L13:M14"/>
    <mergeCell ref="D9:E10"/>
    <mergeCell ref="G9:H10"/>
    <mergeCell ref="I9:L10"/>
    <mergeCell ref="H11:K12"/>
    <mergeCell ref="D11:G12"/>
    <mergeCell ref="A11:A12"/>
    <mergeCell ref="B11:B12"/>
    <mergeCell ref="L11:N12"/>
    <mergeCell ref="A1:O1"/>
    <mergeCell ref="A3:A4"/>
    <mergeCell ref="B3:B4"/>
    <mergeCell ref="A7:A8"/>
    <mergeCell ref="B7:B8"/>
    <mergeCell ref="A5:A6"/>
    <mergeCell ref="B5:B6"/>
    <mergeCell ref="D3:E4"/>
    <mergeCell ref="G3:H4"/>
    <mergeCell ref="I3:L4"/>
    <mergeCell ref="L7:M8"/>
    <mergeCell ref="D5:G6"/>
    <mergeCell ref="D7:G8"/>
    <mergeCell ref="D15:E16"/>
    <mergeCell ref="G15:H16"/>
    <mergeCell ref="I15:L16"/>
    <mergeCell ref="L17:M18"/>
    <mergeCell ref="D13:G14"/>
    <mergeCell ref="D21:E22"/>
    <mergeCell ref="G21:H22"/>
    <mergeCell ref="I21:L22"/>
    <mergeCell ref="D19:G20"/>
    <mergeCell ref="H17:K18"/>
    <mergeCell ref="H19:K20"/>
    <mergeCell ref="L19:N20"/>
    <mergeCell ref="D17:G18"/>
  </mergeCells>
  <phoneticPr fontId="0" type="noConversion"/>
  <printOptions horizontalCentered="1" verticalCentered="1"/>
  <pageMargins left="0.11811023622047245" right="0.11811023622047245" top="0.11811023622047245" bottom="0.11811023622047245" header="0.19685039370078741" footer="0.19685039370078741"/>
  <pageSetup paperSize="9"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P37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69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60">
        <f>LOOKUP(1,Időbeosztás!I2:I16,Időbeosztás!A2:A16)</f>
        <v>1</v>
      </c>
      <c r="B3" s="162" t="str">
        <f>LOOKUP(1,Időbeosztás!I2:I16,Időbeosztás!C2:C16)</f>
        <v>március 4.</v>
      </c>
      <c r="C3" s="22"/>
      <c r="D3" s="165" t="s">
        <v>247</v>
      </c>
      <c r="E3" s="226"/>
      <c r="F3" s="163" t="s">
        <v>15</v>
      </c>
      <c r="G3" s="163"/>
      <c r="H3" s="238" t="s">
        <v>56</v>
      </c>
      <c r="I3" s="238"/>
      <c r="J3" s="238"/>
      <c r="K3" s="238"/>
      <c r="L3" s="238"/>
      <c r="M3" s="238"/>
      <c r="N3" s="238"/>
      <c r="O3" s="310"/>
    </row>
    <row r="4" spans="1:16" ht="20.100000000000001" customHeight="1" x14ac:dyDescent="0.2">
      <c r="A4" s="308"/>
      <c r="B4" s="307"/>
      <c r="C4" s="22"/>
      <c r="D4" s="226"/>
      <c r="E4" s="226"/>
      <c r="F4" s="163"/>
      <c r="G4" s="163"/>
      <c r="H4" s="238"/>
      <c r="I4" s="238"/>
      <c r="J4" s="238"/>
      <c r="K4" s="238"/>
      <c r="L4" s="238"/>
      <c r="M4" s="238"/>
      <c r="N4" s="238"/>
      <c r="O4" s="310"/>
    </row>
    <row r="5" spans="1:16" ht="20.100000000000001" customHeight="1" x14ac:dyDescent="0.2">
      <c r="A5" s="160">
        <f>LOOKUP(2,Időbeosztás!I2:I16,Időbeosztás!A2:A16)</f>
        <v>2</v>
      </c>
      <c r="B5" s="162" t="str">
        <f>LOOKUP(2,Időbeosztás!I2:I16,Időbeosztás!C2:C16)</f>
        <v>március 11.</v>
      </c>
      <c r="C5" s="25"/>
      <c r="D5" s="64"/>
      <c r="E5" s="164" t="s">
        <v>167</v>
      </c>
      <c r="F5" s="164"/>
      <c r="G5" s="164"/>
      <c r="H5" s="164"/>
      <c r="I5" s="279" t="s">
        <v>102</v>
      </c>
      <c r="J5" s="302"/>
      <c r="K5" s="25"/>
      <c r="L5" s="164" t="s">
        <v>55</v>
      </c>
      <c r="M5" s="271"/>
      <c r="N5" s="271"/>
      <c r="O5" s="120"/>
    </row>
    <row r="6" spans="1:16" ht="20.100000000000001" customHeight="1" x14ac:dyDescent="0.2">
      <c r="A6" s="308"/>
      <c r="B6" s="307"/>
      <c r="C6" s="25"/>
      <c r="D6" s="64"/>
      <c r="E6" s="164"/>
      <c r="F6" s="164"/>
      <c r="G6" s="164"/>
      <c r="H6" s="164"/>
      <c r="I6" s="302"/>
      <c r="J6" s="303"/>
      <c r="K6" s="25"/>
      <c r="L6" s="311"/>
      <c r="M6" s="271"/>
      <c r="N6" s="271"/>
      <c r="O6" s="120"/>
    </row>
    <row r="7" spans="1:16" ht="20.100000000000001" customHeight="1" x14ac:dyDescent="0.2">
      <c r="A7" s="160">
        <f>LOOKUP(3,Időbeosztás!I2:I16,Időbeosztás!A2:A16)</f>
        <v>3</v>
      </c>
      <c r="B7" s="162" t="str">
        <f>LOOKUP(3,Időbeosztás!I2:I16,Időbeosztás!C2:C16)</f>
        <v>március 18.</v>
      </c>
      <c r="C7" s="25"/>
      <c r="D7" s="163" t="s">
        <v>82</v>
      </c>
      <c r="E7" s="163"/>
      <c r="F7" s="163"/>
      <c r="G7" s="163"/>
      <c r="H7" s="165" t="s">
        <v>141</v>
      </c>
      <c r="I7" s="226"/>
      <c r="J7" s="25"/>
      <c r="K7" s="25"/>
      <c r="L7" s="25"/>
      <c r="M7" s="60"/>
      <c r="N7" s="43"/>
      <c r="O7" s="119"/>
    </row>
    <row r="8" spans="1:16" ht="20.100000000000001" customHeight="1" x14ac:dyDescent="0.2">
      <c r="A8" s="308"/>
      <c r="B8" s="307"/>
      <c r="C8" s="25"/>
      <c r="D8" s="163"/>
      <c r="E8" s="163"/>
      <c r="F8" s="163"/>
      <c r="G8" s="163"/>
      <c r="H8" s="226"/>
      <c r="I8" s="226"/>
      <c r="J8" s="25"/>
      <c r="K8" s="25"/>
      <c r="L8" s="25"/>
      <c r="M8" s="60"/>
      <c r="N8" s="44"/>
      <c r="O8" s="119"/>
    </row>
    <row r="9" spans="1:16" ht="20.100000000000001" customHeight="1" x14ac:dyDescent="0.2">
      <c r="A9" s="160">
        <f>LOOKUP(4,Időbeosztás!I2:I16,Időbeosztás!A2:A16)</f>
        <v>4</v>
      </c>
      <c r="B9" s="162" t="str">
        <f>LOOKUP(4,Időbeosztás!I2:I16,Időbeosztás!C2:C16)</f>
        <v>március 25.</v>
      </c>
      <c r="C9" s="25"/>
      <c r="D9" s="165" t="s">
        <v>247</v>
      </c>
      <c r="E9" s="226"/>
      <c r="F9" s="163" t="s">
        <v>15</v>
      </c>
      <c r="G9" s="163"/>
      <c r="H9" s="43"/>
      <c r="I9" s="314" t="s">
        <v>237</v>
      </c>
      <c r="J9" s="315"/>
      <c r="K9" s="315"/>
      <c r="L9" s="316"/>
      <c r="M9" s="60"/>
      <c r="N9" s="64"/>
      <c r="O9" s="86"/>
    </row>
    <row r="10" spans="1:16" ht="20.100000000000001" customHeight="1" x14ac:dyDescent="0.2">
      <c r="A10" s="308"/>
      <c r="B10" s="307"/>
      <c r="C10" s="25"/>
      <c r="D10" s="226"/>
      <c r="E10" s="226"/>
      <c r="F10" s="163"/>
      <c r="G10" s="163"/>
      <c r="H10" s="44"/>
      <c r="I10" s="317"/>
      <c r="J10" s="318"/>
      <c r="K10" s="318"/>
      <c r="L10" s="319"/>
      <c r="M10" s="60"/>
      <c r="N10" s="64"/>
      <c r="O10" s="86"/>
    </row>
    <row r="11" spans="1:16" ht="20.100000000000001" customHeight="1" x14ac:dyDescent="0.2">
      <c r="A11" s="160">
        <f>LOOKUP(5,Időbeosztás!I2:I16,Időbeosztás!A2:A16)</f>
        <v>5</v>
      </c>
      <c r="B11" s="162" t="str">
        <f>LOOKUP(5,Időbeosztás!I2:I16,Időbeosztás!C2:C16)</f>
        <v>április 1.</v>
      </c>
      <c r="C11" s="25"/>
      <c r="D11" s="64"/>
      <c r="E11" s="164" t="s">
        <v>55</v>
      </c>
      <c r="F11" s="271"/>
      <c r="G11" s="271"/>
      <c r="H11" s="64"/>
      <c r="I11" s="279" t="s">
        <v>102</v>
      </c>
      <c r="J11" s="302"/>
      <c r="K11" s="164" t="s">
        <v>167</v>
      </c>
      <c r="L11" s="164"/>
      <c r="M11" s="164"/>
      <c r="N11" s="164"/>
      <c r="O11" s="86"/>
    </row>
    <row r="12" spans="1:16" ht="20.100000000000001" customHeight="1" x14ac:dyDescent="0.2">
      <c r="A12" s="308"/>
      <c r="B12" s="307"/>
      <c r="C12" s="25"/>
      <c r="D12" s="64"/>
      <c r="E12" s="271"/>
      <c r="F12" s="271"/>
      <c r="G12" s="271"/>
      <c r="H12" s="64"/>
      <c r="I12" s="302"/>
      <c r="J12" s="303"/>
      <c r="K12" s="312"/>
      <c r="L12" s="312"/>
      <c r="M12" s="164"/>
      <c r="N12" s="164"/>
      <c r="O12" s="86"/>
    </row>
    <row r="13" spans="1:16" ht="20.100000000000001" customHeight="1" x14ac:dyDescent="0.2">
      <c r="A13" s="160">
        <f>LOOKUP(6,Időbeosztás!I2:I16,Időbeosztás!A2:A16)</f>
        <v>7</v>
      </c>
      <c r="B13" s="162" t="str">
        <f>LOOKUP(6,Időbeosztás!I2:I16,Időbeosztás!C2:C16)</f>
        <v>április 15.</v>
      </c>
      <c r="C13" s="25"/>
      <c r="D13" s="163" t="s">
        <v>82</v>
      </c>
      <c r="E13" s="163"/>
      <c r="F13" s="163"/>
      <c r="G13" s="163"/>
      <c r="H13" s="165" t="s">
        <v>141</v>
      </c>
      <c r="I13" s="226"/>
      <c r="J13" s="25"/>
      <c r="K13" s="25"/>
      <c r="L13" s="25"/>
      <c r="M13" s="60"/>
      <c r="N13" s="43"/>
      <c r="O13" s="119"/>
    </row>
    <row r="14" spans="1:16" ht="20.100000000000001" customHeight="1" x14ac:dyDescent="0.2">
      <c r="A14" s="308"/>
      <c r="B14" s="307"/>
      <c r="C14" s="25"/>
      <c r="D14" s="163"/>
      <c r="E14" s="163"/>
      <c r="F14" s="163"/>
      <c r="G14" s="163"/>
      <c r="H14" s="226"/>
      <c r="I14" s="226"/>
      <c r="J14" s="25"/>
      <c r="K14" s="25"/>
      <c r="L14" s="25"/>
      <c r="M14" s="60"/>
      <c r="N14" s="44"/>
      <c r="O14" s="119"/>
    </row>
    <row r="15" spans="1:16" ht="20.100000000000001" customHeight="1" x14ac:dyDescent="0.2">
      <c r="A15" s="160">
        <f>LOOKUP(7,Időbeosztás!I2:I16,Időbeosztás!A2:A16)</f>
        <v>8</v>
      </c>
      <c r="B15" s="162" t="str">
        <f>LOOKUP(7,Időbeosztás!I2:I16,Időbeosztás!C2:C16)</f>
        <v>április 22.</v>
      </c>
      <c r="C15" s="29"/>
      <c r="D15" s="165" t="s">
        <v>247</v>
      </c>
      <c r="E15" s="226"/>
      <c r="F15" s="163" t="s">
        <v>15</v>
      </c>
      <c r="G15" s="163"/>
      <c r="H15" s="238" t="s">
        <v>56</v>
      </c>
      <c r="I15" s="238"/>
      <c r="J15" s="305"/>
      <c r="K15" s="305"/>
      <c r="L15" s="149"/>
      <c r="M15" s="60"/>
      <c r="N15" s="43"/>
      <c r="O15" s="86"/>
    </row>
    <row r="16" spans="1:16" ht="20.100000000000001" customHeight="1" x14ac:dyDescent="0.2">
      <c r="A16" s="308"/>
      <c r="B16" s="307"/>
      <c r="C16" s="29"/>
      <c r="D16" s="226"/>
      <c r="E16" s="226"/>
      <c r="F16" s="163"/>
      <c r="G16" s="163"/>
      <c r="H16" s="238"/>
      <c r="I16" s="238"/>
      <c r="J16" s="238"/>
      <c r="K16" s="238"/>
      <c r="L16" s="60"/>
      <c r="M16" s="60"/>
      <c r="N16" s="43"/>
      <c r="O16" s="86"/>
    </row>
    <row r="17" spans="1:15" ht="20.100000000000001" customHeight="1" x14ac:dyDescent="0.2">
      <c r="A17" s="160">
        <f>LOOKUP(8,Időbeosztás!I2:I16,Időbeosztás!A2:A16)</f>
        <v>9</v>
      </c>
      <c r="B17" s="162" t="str">
        <f>LOOKUP(8,Időbeosztás!I2:I16,Időbeosztás!C2:C16)</f>
        <v>április 29.</v>
      </c>
      <c r="C17" s="25"/>
      <c r="D17" s="64"/>
      <c r="E17" s="164" t="s">
        <v>55</v>
      </c>
      <c r="F17" s="271"/>
      <c r="G17" s="271"/>
      <c r="H17" s="279" t="s">
        <v>102</v>
      </c>
      <c r="I17" s="302"/>
      <c r="J17" s="164" t="s">
        <v>167</v>
      </c>
      <c r="K17" s="164"/>
      <c r="L17" s="164"/>
      <c r="M17" s="164"/>
      <c r="N17" s="60"/>
      <c r="O17" s="86"/>
    </row>
    <row r="18" spans="1:15" ht="20.100000000000001" customHeight="1" x14ac:dyDescent="0.2">
      <c r="A18" s="308"/>
      <c r="B18" s="307"/>
      <c r="C18" s="25"/>
      <c r="D18" s="64"/>
      <c r="E18" s="271"/>
      <c r="F18" s="271"/>
      <c r="G18" s="271"/>
      <c r="H18" s="302"/>
      <c r="I18" s="302"/>
      <c r="J18" s="312"/>
      <c r="K18" s="312"/>
      <c r="L18" s="312"/>
      <c r="M18" s="164"/>
      <c r="N18" s="60"/>
      <c r="O18" s="86"/>
    </row>
    <row r="19" spans="1:15" ht="20.100000000000001" customHeight="1" x14ac:dyDescent="0.2">
      <c r="A19" s="160">
        <f>LOOKUP(9,Időbeosztás!I2:I16,Időbeosztás!A2:A16)</f>
        <v>10</v>
      </c>
      <c r="B19" s="162" t="str">
        <f>LOOKUP(9,Időbeosztás!I2:I16,Időbeosztás!C2:C16)</f>
        <v>május 6.</v>
      </c>
      <c r="C19" s="30"/>
      <c r="D19" s="163" t="s">
        <v>82</v>
      </c>
      <c r="E19" s="163"/>
      <c r="F19" s="163"/>
      <c r="G19" s="163"/>
      <c r="H19" s="165" t="s">
        <v>141</v>
      </c>
      <c r="I19" s="226"/>
      <c r="J19" s="25"/>
      <c r="K19" s="25"/>
      <c r="L19" s="25"/>
      <c r="M19" s="60"/>
      <c r="N19" s="43"/>
      <c r="O19" s="119"/>
    </row>
    <row r="20" spans="1:15" ht="20.100000000000001" customHeight="1" x14ac:dyDescent="0.2">
      <c r="A20" s="308"/>
      <c r="B20" s="307"/>
      <c r="C20" s="30"/>
      <c r="D20" s="163"/>
      <c r="E20" s="163"/>
      <c r="F20" s="163"/>
      <c r="G20" s="163"/>
      <c r="H20" s="226"/>
      <c r="I20" s="226"/>
      <c r="J20" s="25"/>
      <c r="K20" s="25"/>
      <c r="L20" s="25"/>
      <c r="M20" s="60"/>
      <c r="N20" s="44"/>
      <c r="O20" s="119"/>
    </row>
    <row r="21" spans="1:15" ht="20.100000000000001" customHeight="1" x14ac:dyDescent="0.2">
      <c r="A21" s="160">
        <f>LOOKUP(10,Időbeosztás!I2:I16,Időbeosztás!A2:A16)</f>
        <v>11</v>
      </c>
      <c r="B21" s="162" t="str">
        <f>LOOKUP(10,Időbeosztás!I2:I16,Időbeosztás!C2:C16)</f>
        <v>május 13.</v>
      </c>
      <c r="C21" s="31"/>
      <c r="D21" s="165" t="s">
        <v>247</v>
      </c>
      <c r="E21" s="226"/>
      <c r="F21" s="163" t="s">
        <v>15</v>
      </c>
      <c r="G21" s="163"/>
      <c r="H21" s="43"/>
      <c r="I21" s="314" t="s">
        <v>237</v>
      </c>
      <c r="J21" s="315"/>
      <c r="K21" s="315"/>
      <c r="L21" s="316"/>
      <c r="M21" s="60"/>
      <c r="N21" s="43"/>
      <c r="O21" s="86"/>
    </row>
    <row r="22" spans="1:15" ht="20.100000000000001" customHeight="1" x14ac:dyDescent="0.2">
      <c r="A22" s="308"/>
      <c r="B22" s="307"/>
      <c r="C22" s="31"/>
      <c r="D22" s="226"/>
      <c r="E22" s="226"/>
      <c r="F22" s="163"/>
      <c r="G22" s="163"/>
      <c r="H22" s="44"/>
      <c r="I22" s="317"/>
      <c r="J22" s="318"/>
      <c r="K22" s="318"/>
      <c r="L22" s="319"/>
      <c r="M22" s="60"/>
      <c r="N22" s="43"/>
      <c r="O22" s="86"/>
    </row>
    <row r="23" spans="1:15" ht="20.100000000000001" customHeight="1" x14ac:dyDescent="0.2">
      <c r="A23" s="160">
        <f>LOOKUP(11,Időbeosztás!I2:I16,Időbeosztás!A2:A16)</f>
        <v>12</v>
      </c>
      <c r="B23" s="162" t="str">
        <f>LOOKUP(11,Időbeosztás!I2:I16,Időbeosztás!C2:C16)</f>
        <v>május 20.</v>
      </c>
      <c r="C23" s="30"/>
      <c r="D23" s="64"/>
      <c r="E23" s="164" t="s">
        <v>55</v>
      </c>
      <c r="F23" s="271"/>
      <c r="G23" s="271"/>
      <c r="H23" s="279" t="s">
        <v>102</v>
      </c>
      <c r="I23" s="302"/>
      <c r="J23" s="164" t="s">
        <v>167</v>
      </c>
      <c r="K23" s="164"/>
      <c r="L23" s="164"/>
      <c r="M23" s="164"/>
      <c r="N23" s="60"/>
      <c r="O23" s="86"/>
    </row>
    <row r="24" spans="1:15" ht="20.100000000000001" customHeight="1" x14ac:dyDescent="0.2">
      <c r="A24" s="308"/>
      <c r="B24" s="307"/>
      <c r="C24" s="30"/>
      <c r="D24" s="64"/>
      <c r="E24" s="271"/>
      <c r="F24" s="271"/>
      <c r="G24" s="271"/>
      <c r="H24" s="302"/>
      <c r="I24" s="302"/>
      <c r="J24" s="312"/>
      <c r="K24" s="312"/>
      <c r="L24" s="312"/>
      <c r="M24" s="164"/>
      <c r="N24" s="60"/>
      <c r="O24" s="86"/>
    </row>
    <row r="25" spans="1:15" ht="20.100000000000001" customHeight="1" x14ac:dyDescent="0.2">
      <c r="A25" s="160">
        <f>LOOKUP(12,Időbeosztás!I2:I16,Időbeosztás!A2:A16)</f>
        <v>13</v>
      </c>
      <c r="B25" s="162" t="str">
        <f>LOOKUP(12,Időbeosztás!I2:I16,Időbeosztás!C2:C16)</f>
        <v>május 27.</v>
      </c>
      <c r="C25" s="31"/>
      <c r="D25" s="163" t="s">
        <v>82</v>
      </c>
      <c r="E25" s="163"/>
      <c r="F25" s="163"/>
      <c r="G25" s="163"/>
      <c r="H25" s="165" t="s">
        <v>141</v>
      </c>
      <c r="I25" s="226"/>
      <c r="J25" s="25"/>
      <c r="K25" s="25"/>
      <c r="L25" s="25"/>
      <c r="M25" s="60"/>
      <c r="N25" s="43"/>
      <c r="O25" s="119"/>
    </row>
    <row r="26" spans="1:15" ht="20.100000000000001" customHeight="1" x14ac:dyDescent="0.2">
      <c r="A26" s="306"/>
      <c r="B26" s="309"/>
      <c r="C26" s="78"/>
      <c r="D26" s="163"/>
      <c r="E26" s="163"/>
      <c r="F26" s="163"/>
      <c r="G26" s="163"/>
      <c r="H26" s="226"/>
      <c r="I26" s="226"/>
      <c r="J26" s="25"/>
      <c r="K26" s="25"/>
      <c r="L26" s="25"/>
      <c r="M26" s="60"/>
      <c r="N26" s="44"/>
      <c r="O26" s="119"/>
    </row>
    <row r="27" spans="1:15" ht="20.100000000000001" customHeight="1" thickBot="1" x14ac:dyDescent="0.25">
      <c r="A27" s="216" t="s">
        <v>263</v>
      </c>
      <c r="B27" s="217"/>
      <c r="C27" s="217"/>
      <c r="D27" s="217"/>
      <c r="E27" s="217"/>
      <c r="F27" s="217"/>
      <c r="G27" s="217"/>
      <c r="H27" s="217"/>
      <c r="I27" s="217"/>
      <c r="J27" s="235"/>
      <c r="K27" s="235"/>
      <c r="L27" s="235"/>
      <c r="M27" s="217"/>
      <c r="N27" s="217"/>
      <c r="O27" s="218"/>
    </row>
    <row r="28" spans="1:15" x14ac:dyDescent="0.2">
      <c r="B28" s="106">
        <v>252</v>
      </c>
      <c r="C28" s="47"/>
      <c r="D28" s="85"/>
      <c r="E28" s="85"/>
      <c r="F28" s="85"/>
    </row>
    <row r="29" spans="1:15" ht="12.75" customHeight="1" x14ac:dyDescent="0.2">
      <c r="B29" s="140">
        <v>239</v>
      </c>
      <c r="C29" s="135"/>
      <c r="D29" s="135"/>
      <c r="E29" s="85"/>
      <c r="F29" s="85"/>
      <c r="I29" s="5"/>
      <c r="J29" s="5"/>
    </row>
    <row r="30" spans="1:15" x14ac:dyDescent="0.2">
      <c r="B30" s="313" t="s">
        <v>112</v>
      </c>
      <c r="C30" s="313"/>
      <c r="D30" s="313"/>
      <c r="E30" s="85"/>
      <c r="F30" s="85"/>
    </row>
    <row r="31" spans="1:15" x14ac:dyDescent="0.2">
      <c r="B31" s="142">
        <v>136</v>
      </c>
      <c r="C31" s="85"/>
      <c r="D31" s="85"/>
      <c r="E31" s="85"/>
      <c r="F31" s="85"/>
    </row>
    <row r="32" spans="1:15" x14ac:dyDescent="0.2">
      <c r="B32" s="143">
        <v>221</v>
      </c>
      <c r="C32" s="85"/>
      <c r="D32" s="85"/>
      <c r="E32" s="85"/>
      <c r="F32" s="85"/>
    </row>
    <row r="33" spans="2:14" ht="39.950000000000003" customHeight="1" x14ac:dyDescent="0.2">
      <c r="B33" s="23" t="s">
        <v>15</v>
      </c>
      <c r="C33" s="236" t="s">
        <v>238</v>
      </c>
      <c r="D33" s="236"/>
      <c r="E33" s="304" t="s">
        <v>81</v>
      </c>
      <c r="F33" s="304"/>
      <c r="M33" s="4"/>
      <c r="N33" s="4"/>
    </row>
    <row r="34" spans="2:14" ht="39.950000000000003" customHeight="1" x14ac:dyDescent="0.2">
      <c r="B34" s="23" t="s">
        <v>82</v>
      </c>
      <c r="C34" s="301" t="s">
        <v>244</v>
      </c>
      <c r="D34" s="301"/>
      <c r="E34" s="165" t="s">
        <v>245</v>
      </c>
      <c r="F34" s="165"/>
    </row>
    <row r="35" spans="2:14" ht="20.100000000000001" customHeight="1" x14ac:dyDescent="0.2"/>
    <row r="36" spans="2:14" ht="20.100000000000001" customHeight="1" x14ac:dyDescent="0.2"/>
    <row r="37" spans="2:14" ht="20.100000000000001" customHeight="1" x14ac:dyDescent="0.2"/>
  </sheetData>
  <mergeCells count="63">
    <mergeCell ref="B30:D30"/>
    <mergeCell ref="H7:I8"/>
    <mergeCell ref="H13:I14"/>
    <mergeCell ref="H19:I20"/>
    <mergeCell ref="H25:I26"/>
    <mergeCell ref="H17:I18"/>
    <mergeCell ref="H23:I24"/>
    <mergeCell ref="I9:L10"/>
    <mergeCell ref="I21:L22"/>
    <mergeCell ref="A27:O27"/>
    <mergeCell ref="D7:G8"/>
    <mergeCell ref="J23:M24"/>
    <mergeCell ref="A7:A8"/>
    <mergeCell ref="B7:B8"/>
    <mergeCell ref="A23:A24"/>
    <mergeCell ref="B23:B24"/>
    <mergeCell ref="D21:E22"/>
    <mergeCell ref="E5:H6"/>
    <mergeCell ref="K11:N12"/>
    <mergeCell ref="J17:M18"/>
    <mergeCell ref="E11:G12"/>
    <mergeCell ref="E17:G18"/>
    <mergeCell ref="A9:A10"/>
    <mergeCell ref="B9:B10"/>
    <mergeCell ref="B15:B16"/>
    <mergeCell ref="A15:A16"/>
    <mergeCell ref="B13:B14"/>
    <mergeCell ref="B11:B12"/>
    <mergeCell ref="A1:O1"/>
    <mergeCell ref="A3:A4"/>
    <mergeCell ref="B3:B4"/>
    <mergeCell ref="A5:A6"/>
    <mergeCell ref="B5:B6"/>
    <mergeCell ref="F3:G4"/>
    <mergeCell ref="D3:E4"/>
    <mergeCell ref="H3:O4"/>
    <mergeCell ref="L5:N6"/>
    <mergeCell ref="A25:A26"/>
    <mergeCell ref="B17:B18"/>
    <mergeCell ref="A11:A12"/>
    <mergeCell ref="B25:B26"/>
    <mergeCell ref="A19:A20"/>
    <mergeCell ref="A21:A22"/>
    <mergeCell ref="B21:B22"/>
    <mergeCell ref="B19:B20"/>
    <mergeCell ref="A13:A14"/>
    <mergeCell ref="A17:A18"/>
    <mergeCell ref="C34:D34"/>
    <mergeCell ref="E34:F34"/>
    <mergeCell ref="I5:J6"/>
    <mergeCell ref="I11:J12"/>
    <mergeCell ref="F15:G16"/>
    <mergeCell ref="F21:G22"/>
    <mergeCell ref="D9:E10"/>
    <mergeCell ref="C33:D33"/>
    <mergeCell ref="E33:F33"/>
    <mergeCell ref="D13:G14"/>
    <mergeCell ref="D19:G20"/>
    <mergeCell ref="D25:G26"/>
    <mergeCell ref="D15:E16"/>
    <mergeCell ref="E23:G24"/>
    <mergeCell ref="F9:G10"/>
    <mergeCell ref="H15:K16"/>
  </mergeCells>
  <phoneticPr fontId="0" type="noConversion"/>
  <printOptions horizontalCentered="1" verticalCentered="1"/>
  <pageMargins left="0.1" right="0.1" top="0.1" bottom="0.1" header="0.2" footer="0.18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7" ht="18" x14ac:dyDescent="0.2">
      <c r="A1" s="153" t="s">
        <v>70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7" ht="25.5" x14ac:dyDescent="0.2">
      <c r="A2" s="19" t="s">
        <v>7</v>
      </c>
      <c r="B2" s="65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7" ht="20.100000000000001" customHeight="1" x14ac:dyDescent="0.2">
      <c r="A3" s="160">
        <f>LOOKUP(1,Időbeosztás!I2:I16,Időbeosztás!A2:A16)</f>
        <v>1</v>
      </c>
      <c r="B3" s="162" t="str">
        <f>LOOKUP(1,Időbeosztás!I2:I16,Időbeosztás!C2:C16)</f>
        <v>március 4.</v>
      </c>
      <c r="C3" s="60"/>
      <c r="D3" s="321" t="s">
        <v>103</v>
      </c>
      <c r="E3" s="321"/>
      <c r="F3" s="321"/>
      <c r="G3" s="164" t="s">
        <v>58</v>
      </c>
      <c r="H3" s="164"/>
      <c r="I3" s="164"/>
      <c r="J3" s="320" t="s">
        <v>104</v>
      </c>
      <c r="K3" s="164"/>
      <c r="L3" s="164"/>
      <c r="M3" s="164"/>
      <c r="N3" s="25"/>
      <c r="O3" s="151"/>
      <c r="Q3" s="84"/>
    </row>
    <row r="4" spans="1:17" ht="20.100000000000001" customHeight="1" x14ac:dyDescent="0.2">
      <c r="A4" s="308"/>
      <c r="B4" s="307"/>
      <c r="C4" s="60"/>
      <c r="D4" s="321"/>
      <c r="E4" s="321"/>
      <c r="F4" s="321"/>
      <c r="G4" s="164"/>
      <c r="H4" s="164"/>
      <c r="I4" s="164"/>
      <c r="J4" s="320"/>
      <c r="K4" s="164"/>
      <c r="L4" s="164"/>
      <c r="M4" s="164"/>
      <c r="N4" s="25"/>
      <c r="O4" s="151"/>
      <c r="Q4" s="84"/>
    </row>
    <row r="5" spans="1:17" ht="20.100000000000001" customHeight="1" x14ac:dyDescent="0.2">
      <c r="A5" s="160">
        <f>LOOKUP(2,Időbeosztás!I2:I16,Időbeosztás!A2:A16)</f>
        <v>2</v>
      </c>
      <c r="B5" s="162" t="str">
        <f>LOOKUP(2,Időbeosztás!I2:I16,Időbeosztás!C2:C16)</f>
        <v>március 11.</v>
      </c>
      <c r="C5" s="64"/>
      <c r="D5" s="321" t="s">
        <v>142</v>
      </c>
      <c r="E5" s="321"/>
      <c r="F5" s="321"/>
      <c r="G5" s="321"/>
      <c r="H5" s="297" t="s">
        <v>26</v>
      </c>
      <c r="I5" s="322"/>
      <c r="J5" s="297" t="s">
        <v>144</v>
      </c>
      <c r="K5" s="297"/>
      <c r="L5" s="323" t="s">
        <v>57</v>
      </c>
      <c r="M5" s="323"/>
      <c r="N5" s="323"/>
      <c r="O5" s="24"/>
    </row>
    <row r="6" spans="1:17" ht="20.100000000000001" customHeight="1" x14ac:dyDescent="0.2">
      <c r="A6" s="308"/>
      <c r="B6" s="307"/>
      <c r="C6" s="64"/>
      <c r="D6" s="321"/>
      <c r="E6" s="321"/>
      <c r="F6" s="321"/>
      <c r="G6" s="321"/>
      <c r="H6" s="322"/>
      <c r="I6" s="322"/>
      <c r="J6" s="297"/>
      <c r="K6" s="297"/>
      <c r="L6" s="323"/>
      <c r="M6" s="323"/>
      <c r="N6" s="323"/>
      <c r="O6" s="24"/>
    </row>
    <row r="7" spans="1:17" ht="20.100000000000001" customHeight="1" x14ac:dyDescent="0.2">
      <c r="A7" s="160">
        <f>LOOKUP(3,Időbeosztás!I2:I16,Időbeosztás!A2:A16)</f>
        <v>3</v>
      </c>
      <c r="B7" s="162" t="str">
        <f>LOOKUP(3,Időbeosztás!I2:I16,Időbeosztás!C2:C16)</f>
        <v>március 18.</v>
      </c>
      <c r="C7" s="64"/>
      <c r="D7" s="219" t="s">
        <v>29</v>
      </c>
      <c r="E7" s="324"/>
      <c r="F7" s="64"/>
      <c r="G7" s="238" t="s">
        <v>105</v>
      </c>
      <c r="H7" s="238"/>
      <c r="I7" s="238"/>
      <c r="J7" s="238"/>
      <c r="K7" s="165" t="s">
        <v>143</v>
      </c>
      <c r="L7" s="226"/>
      <c r="M7" s="279" t="s">
        <v>28</v>
      </c>
      <c r="N7" s="279"/>
      <c r="O7" s="24"/>
      <c r="Q7" s="84"/>
    </row>
    <row r="8" spans="1:17" ht="20.100000000000001" customHeight="1" x14ac:dyDescent="0.2">
      <c r="A8" s="308"/>
      <c r="B8" s="307"/>
      <c r="C8" s="64"/>
      <c r="D8" s="324"/>
      <c r="E8" s="324"/>
      <c r="F8" s="64"/>
      <c r="G8" s="238"/>
      <c r="H8" s="238"/>
      <c r="I8" s="238"/>
      <c r="J8" s="238"/>
      <c r="K8" s="226"/>
      <c r="L8" s="226"/>
      <c r="M8" s="279"/>
      <c r="N8" s="279"/>
      <c r="O8" s="24"/>
      <c r="Q8" s="84"/>
    </row>
    <row r="9" spans="1:17" ht="20.100000000000001" customHeight="1" x14ac:dyDescent="0.2">
      <c r="A9" s="160">
        <f>LOOKUP(4,Időbeosztás!I2:I16,Időbeosztás!A2:A16)</f>
        <v>4</v>
      </c>
      <c r="B9" s="162" t="str">
        <f>LOOKUP(4,Időbeosztás!I2:I16,Időbeosztás!C2:C16)</f>
        <v>március 25.</v>
      </c>
      <c r="C9" s="60"/>
      <c r="D9" s="321" t="s">
        <v>103</v>
      </c>
      <c r="E9" s="321"/>
      <c r="F9" s="321"/>
      <c r="G9" s="164" t="s">
        <v>58</v>
      </c>
      <c r="H9" s="164"/>
      <c r="I9" s="164"/>
      <c r="J9" s="165" t="s">
        <v>26</v>
      </c>
      <c r="K9" s="226"/>
      <c r="L9" s="279" t="s">
        <v>57</v>
      </c>
      <c r="M9" s="279"/>
      <c r="N9" s="279"/>
      <c r="O9" s="120"/>
      <c r="Q9" s="84"/>
    </row>
    <row r="10" spans="1:17" ht="20.100000000000001" customHeight="1" x14ac:dyDescent="0.2">
      <c r="A10" s="308"/>
      <c r="B10" s="307"/>
      <c r="C10" s="60"/>
      <c r="D10" s="321"/>
      <c r="E10" s="321"/>
      <c r="F10" s="321"/>
      <c r="G10" s="164"/>
      <c r="H10" s="164"/>
      <c r="I10" s="164"/>
      <c r="J10" s="226"/>
      <c r="K10" s="226"/>
      <c r="L10" s="279"/>
      <c r="M10" s="279"/>
      <c r="N10" s="279"/>
      <c r="O10" s="120"/>
      <c r="Q10" s="84"/>
    </row>
    <row r="11" spans="1:17" ht="20.100000000000001" customHeight="1" x14ac:dyDescent="0.2">
      <c r="A11" s="160">
        <f>LOOKUP(5,Időbeosztás!I2:I16,Időbeosztás!A2:A16)</f>
        <v>5</v>
      </c>
      <c r="B11" s="162" t="str">
        <f>LOOKUP(5,Időbeosztás!I2:I16,Időbeosztás!C2:C16)</f>
        <v>április 1.</v>
      </c>
      <c r="C11" s="64"/>
      <c r="D11" s="321" t="s">
        <v>142</v>
      </c>
      <c r="E11" s="321"/>
      <c r="F11" s="321"/>
      <c r="G11" s="321"/>
      <c r="H11" s="165" t="s">
        <v>144</v>
      </c>
      <c r="I11" s="165"/>
      <c r="J11" s="320" t="s">
        <v>104</v>
      </c>
      <c r="K11" s="164"/>
      <c r="L11" s="164"/>
      <c r="M11" s="164"/>
      <c r="N11" s="25"/>
      <c r="O11" s="152"/>
      <c r="Q11" s="84"/>
    </row>
    <row r="12" spans="1:17" ht="20.100000000000001" customHeight="1" x14ac:dyDescent="0.2">
      <c r="A12" s="308"/>
      <c r="B12" s="307"/>
      <c r="C12" s="64"/>
      <c r="D12" s="321"/>
      <c r="E12" s="321"/>
      <c r="F12" s="321"/>
      <c r="G12" s="321"/>
      <c r="H12" s="165"/>
      <c r="I12" s="165"/>
      <c r="J12" s="320"/>
      <c r="K12" s="164"/>
      <c r="L12" s="164"/>
      <c r="M12" s="164"/>
      <c r="N12" s="25"/>
      <c r="O12" s="152"/>
      <c r="Q12" s="84"/>
    </row>
    <row r="13" spans="1:17" ht="20.100000000000001" customHeight="1" x14ac:dyDescent="0.2">
      <c r="A13" s="160">
        <f>LOOKUP(6,Időbeosztás!I2:I16,Időbeosztás!A2:A16)</f>
        <v>7</v>
      </c>
      <c r="B13" s="162" t="str">
        <f>LOOKUP(6,Időbeosztás!I2:I16,Időbeosztás!C2:C16)</f>
        <v>április 15.</v>
      </c>
      <c r="C13" s="43"/>
      <c r="D13" s="219" t="s">
        <v>29</v>
      </c>
      <c r="E13" s="324"/>
      <c r="F13" s="64"/>
      <c r="G13" s="238" t="s">
        <v>106</v>
      </c>
      <c r="H13" s="238"/>
      <c r="I13" s="238"/>
      <c r="J13" s="238"/>
      <c r="K13" s="165" t="s">
        <v>143</v>
      </c>
      <c r="L13" s="226"/>
      <c r="M13" s="165" t="s">
        <v>26</v>
      </c>
      <c r="N13" s="226"/>
      <c r="O13" s="24"/>
      <c r="Q13" s="84"/>
    </row>
    <row r="14" spans="1:17" ht="20.100000000000001" customHeight="1" x14ac:dyDescent="0.2">
      <c r="A14" s="308"/>
      <c r="B14" s="307"/>
      <c r="C14" s="44"/>
      <c r="D14" s="324"/>
      <c r="E14" s="324"/>
      <c r="F14" s="64"/>
      <c r="G14" s="238"/>
      <c r="H14" s="238"/>
      <c r="I14" s="238"/>
      <c r="J14" s="238"/>
      <c r="K14" s="226"/>
      <c r="L14" s="226"/>
      <c r="M14" s="226"/>
      <c r="N14" s="226"/>
      <c r="O14" s="24"/>
      <c r="Q14" s="84"/>
    </row>
    <row r="15" spans="1:17" ht="20.100000000000001" customHeight="1" x14ac:dyDescent="0.2">
      <c r="A15" s="160">
        <f>LOOKUP(7,Időbeosztás!I2:I16,Időbeosztás!A2:A16)</f>
        <v>8</v>
      </c>
      <c r="B15" s="162" t="str">
        <f>LOOKUP(7,Időbeosztás!I2:I16,Időbeosztás!C2:C16)</f>
        <v>április 22.</v>
      </c>
      <c r="C15" s="64"/>
      <c r="D15" s="321" t="s">
        <v>103</v>
      </c>
      <c r="E15" s="321"/>
      <c r="F15" s="321"/>
      <c r="G15" s="164" t="s">
        <v>58</v>
      </c>
      <c r="H15" s="164"/>
      <c r="I15" s="164"/>
      <c r="J15" s="279" t="s">
        <v>28</v>
      </c>
      <c r="K15" s="279"/>
      <c r="L15" s="164" t="s">
        <v>27</v>
      </c>
      <c r="M15" s="164"/>
      <c r="N15" s="164"/>
      <c r="O15" s="120"/>
      <c r="Q15" s="84"/>
    </row>
    <row r="16" spans="1:17" ht="20.100000000000001" customHeight="1" x14ac:dyDescent="0.2">
      <c r="A16" s="308"/>
      <c r="B16" s="307"/>
      <c r="C16" s="64"/>
      <c r="D16" s="321"/>
      <c r="E16" s="321"/>
      <c r="F16" s="321"/>
      <c r="G16" s="164"/>
      <c r="H16" s="164"/>
      <c r="I16" s="164"/>
      <c r="J16" s="279"/>
      <c r="K16" s="279"/>
      <c r="L16" s="164"/>
      <c r="M16" s="164"/>
      <c r="N16" s="164"/>
      <c r="O16" s="120"/>
      <c r="Q16" s="84"/>
    </row>
    <row r="17" spans="1:17" ht="20.100000000000001" customHeight="1" x14ac:dyDescent="0.2">
      <c r="A17" s="160">
        <f>LOOKUP(8,Időbeosztás!I2:I16,Időbeosztás!A2:A16)</f>
        <v>9</v>
      </c>
      <c r="B17" s="162" t="str">
        <f>LOOKUP(8,Időbeosztás!I2:I16,Időbeosztás!C2:C16)</f>
        <v>április 29.</v>
      </c>
      <c r="C17" s="64"/>
      <c r="D17" s="321" t="s">
        <v>142</v>
      </c>
      <c r="E17" s="321"/>
      <c r="F17" s="321"/>
      <c r="G17" s="321"/>
      <c r="H17" s="165" t="s">
        <v>144</v>
      </c>
      <c r="I17" s="165"/>
      <c r="J17" s="279" t="s">
        <v>57</v>
      </c>
      <c r="K17" s="279"/>
      <c r="L17" s="279"/>
      <c r="M17" s="164" t="s">
        <v>27</v>
      </c>
      <c r="N17" s="164"/>
      <c r="O17" s="280"/>
      <c r="Q17" s="84"/>
    </row>
    <row r="18" spans="1:17" ht="20.100000000000001" customHeight="1" x14ac:dyDescent="0.2">
      <c r="A18" s="308"/>
      <c r="B18" s="307"/>
      <c r="C18" s="64"/>
      <c r="D18" s="321"/>
      <c r="E18" s="321"/>
      <c r="F18" s="321"/>
      <c r="G18" s="321"/>
      <c r="H18" s="165"/>
      <c r="I18" s="165"/>
      <c r="J18" s="279"/>
      <c r="K18" s="279"/>
      <c r="L18" s="279"/>
      <c r="M18" s="164"/>
      <c r="N18" s="164"/>
      <c r="O18" s="280"/>
      <c r="Q18" s="84"/>
    </row>
    <row r="19" spans="1:17" ht="20.100000000000001" customHeight="1" x14ac:dyDescent="0.2">
      <c r="A19" s="160">
        <f>LOOKUP(9,Időbeosztás!I2:I16,Időbeosztás!A2:A16)</f>
        <v>10</v>
      </c>
      <c r="B19" s="162" t="str">
        <f>LOOKUP(9,Időbeosztás!I2:I16,Időbeosztás!C2:C16)</f>
        <v>május 6.</v>
      </c>
      <c r="C19" s="43"/>
      <c r="D19" s="219" t="s">
        <v>29</v>
      </c>
      <c r="E19" s="324"/>
      <c r="F19" s="43"/>
      <c r="G19" s="238" t="s">
        <v>105</v>
      </c>
      <c r="H19" s="238"/>
      <c r="I19" s="238"/>
      <c r="J19" s="238"/>
      <c r="K19" s="165" t="s">
        <v>143</v>
      </c>
      <c r="L19" s="226"/>
      <c r="M19" s="279" t="s">
        <v>28</v>
      </c>
      <c r="N19" s="279"/>
      <c r="O19" s="24"/>
      <c r="Q19" s="84"/>
    </row>
    <row r="20" spans="1:17" ht="20.100000000000001" customHeight="1" x14ac:dyDescent="0.2">
      <c r="A20" s="308"/>
      <c r="B20" s="307"/>
      <c r="C20" s="44"/>
      <c r="D20" s="324"/>
      <c r="E20" s="324"/>
      <c r="F20" s="44"/>
      <c r="G20" s="238"/>
      <c r="H20" s="238"/>
      <c r="I20" s="238"/>
      <c r="J20" s="238"/>
      <c r="K20" s="226"/>
      <c r="L20" s="226"/>
      <c r="M20" s="279"/>
      <c r="N20" s="279"/>
      <c r="O20" s="24"/>
      <c r="Q20" s="84"/>
    </row>
    <row r="21" spans="1:17" ht="20.100000000000001" customHeight="1" x14ac:dyDescent="0.2">
      <c r="A21" s="160">
        <f>LOOKUP(10,Időbeosztás!I2:I16,Időbeosztás!A2:A16)</f>
        <v>11</v>
      </c>
      <c r="B21" s="162" t="str">
        <f>LOOKUP(10,Időbeosztás!I2:I16,Időbeosztás!C2:C16)</f>
        <v>május 13.</v>
      </c>
      <c r="C21" s="64"/>
      <c r="D21" s="321" t="s">
        <v>103</v>
      </c>
      <c r="E21" s="321"/>
      <c r="F21" s="321"/>
      <c r="G21" s="164" t="s">
        <v>58</v>
      </c>
      <c r="H21" s="164"/>
      <c r="I21" s="164"/>
      <c r="J21" s="165" t="s">
        <v>26</v>
      </c>
      <c r="K21" s="226"/>
      <c r="L21" s="164" t="s">
        <v>27</v>
      </c>
      <c r="M21" s="164"/>
      <c r="N21" s="164"/>
      <c r="O21" s="120"/>
      <c r="Q21" s="84"/>
    </row>
    <row r="22" spans="1:17" ht="20.100000000000001" customHeight="1" x14ac:dyDescent="0.2">
      <c r="A22" s="308"/>
      <c r="B22" s="307"/>
      <c r="C22" s="64"/>
      <c r="D22" s="321"/>
      <c r="E22" s="321"/>
      <c r="F22" s="321"/>
      <c r="G22" s="164"/>
      <c r="H22" s="164"/>
      <c r="I22" s="164"/>
      <c r="J22" s="226"/>
      <c r="K22" s="226"/>
      <c r="L22" s="164"/>
      <c r="M22" s="164"/>
      <c r="N22" s="164"/>
      <c r="O22" s="120"/>
      <c r="Q22" s="84"/>
    </row>
    <row r="23" spans="1:17" ht="20.100000000000001" customHeight="1" x14ac:dyDescent="0.2">
      <c r="A23" s="160">
        <f>LOOKUP(11,Időbeosztás!I2:I16,Időbeosztás!A2:A16)</f>
        <v>12</v>
      </c>
      <c r="B23" s="162" t="str">
        <f>LOOKUP(11,Időbeosztás!I2:I16,Időbeosztás!C2:C16)</f>
        <v>május 20.</v>
      </c>
      <c r="C23" s="64"/>
      <c r="D23" s="321" t="s">
        <v>142</v>
      </c>
      <c r="E23" s="321"/>
      <c r="F23" s="321"/>
      <c r="G23" s="321"/>
      <c r="H23" s="165" t="s">
        <v>144</v>
      </c>
      <c r="I23" s="165"/>
      <c r="J23" s="279" t="s">
        <v>57</v>
      </c>
      <c r="K23" s="279"/>
      <c r="L23" s="279"/>
      <c r="M23" s="164" t="s">
        <v>27</v>
      </c>
      <c r="N23" s="164"/>
      <c r="O23" s="280"/>
      <c r="Q23" s="84"/>
    </row>
    <row r="24" spans="1:17" ht="20.100000000000001" customHeight="1" x14ac:dyDescent="0.2">
      <c r="A24" s="308"/>
      <c r="B24" s="307"/>
      <c r="C24" s="64"/>
      <c r="D24" s="321"/>
      <c r="E24" s="321"/>
      <c r="F24" s="321"/>
      <c r="G24" s="321"/>
      <c r="H24" s="165"/>
      <c r="I24" s="165"/>
      <c r="J24" s="279"/>
      <c r="K24" s="279"/>
      <c r="L24" s="279"/>
      <c r="M24" s="164"/>
      <c r="N24" s="164"/>
      <c r="O24" s="280"/>
      <c r="Q24" s="84"/>
    </row>
    <row r="25" spans="1:17" ht="20.100000000000001" customHeight="1" x14ac:dyDescent="0.2">
      <c r="A25" s="160">
        <f>LOOKUP(12,Időbeosztás!I2:I16,Időbeosztás!A2:A16)</f>
        <v>13</v>
      </c>
      <c r="B25" s="162" t="str">
        <f>LOOKUP(12,Időbeosztás!I2:I16,Időbeosztás!C2:C16)</f>
        <v>május 27.</v>
      </c>
      <c r="C25" s="64"/>
      <c r="D25" s="219" t="s">
        <v>29</v>
      </c>
      <c r="E25" s="324"/>
      <c r="F25" s="43"/>
      <c r="G25" s="238" t="s">
        <v>106</v>
      </c>
      <c r="H25" s="238"/>
      <c r="I25" s="238"/>
      <c r="J25" s="238"/>
      <c r="K25" s="165" t="s">
        <v>143</v>
      </c>
      <c r="L25" s="226"/>
      <c r="M25" s="279" t="s">
        <v>28</v>
      </c>
      <c r="N25" s="279"/>
      <c r="O25" s="24"/>
      <c r="Q25" s="84"/>
    </row>
    <row r="26" spans="1:17" ht="20.100000000000001" customHeight="1" x14ac:dyDescent="0.2">
      <c r="A26" s="306"/>
      <c r="B26" s="309"/>
      <c r="C26" s="64"/>
      <c r="D26" s="324"/>
      <c r="E26" s="324"/>
      <c r="F26" s="44"/>
      <c r="G26" s="238"/>
      <c r="H26" s="238"/>
      <c r="I26" s="238"/>
      <c r="J26" s="238"/>
      <c r="K26" s="226"/>
      <c r="L26" s="226"/>
      <c r="M26" s="279"/>
      <c r="N26" s="279"/>
      <c r="O26" s="24"/>
      <c r="Q26" s="84"/>
    </row>
    <row r="27" spans="1:17" ht="20.100000000000001" customHeight="1" thickBot="1" x14ac:dyDescent="0.25">
      <c r="A27" s="216" t="s">
        <v>157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  <c r="Q27" s="84"/>
    </row>
    <row r="28" spans="1:17" x14ac:dyDescent="0.2">
      <c r="B28" s="325" t="s">
        <v>113</v>
      </c>
      <c r="C28" s="325"/>
      <c r="D28" s="325"/>
      <c r="M28" s="4"/>
      <c r="N28" s="4"/>
    </row>
    <row r="29" spans="1:17" x14ac:dyDescent="0.2">
      <c r="B29" s="326" t="s">
        <v>111</v>
      </c>
      <c r="C29" s="326"/>
      <c r="M29" s="4"/>
      <c r="N29" s="4"/>
    </row>
    <row r="30" spans="1:17" x14ac:dyDescent="0.2">
      <c r="B30" s="146">
        <v>115</v>
      </c>
    </row>
  </sheetData>
  <mergeCells count="74">
    <mergeCell ref="B28:D28"/>
    <mergeCell ref="B29:C29"/>
    <mergeCell ref="K25:L26"/>
    <mergeCell ref="G19:J20"/>
    <mergeCell ref="D19:E20"/>
    <mergeCell ref="D25:E26"/>
    <mergeCell ref="J21:K22"/>
    <mergeCell ref="D23:G24"/>
    <mergeCell ref="A27:O27"/>
    <mergeCell ref="B21:B22"/>
    <mergeCell ref="A23:A24"/>
    <mergeCell ref="A19:A20"/>
    <mergeCell ref="B19:B20"/>
    <mergeCell ref="K19:L20"/>
    <mergeCell ref="J23:L24"/>
    <mergeCell ref="D21:F22"/>
    <mergeCell ref="H11:I12"/>
    <mergeCell ref="D7:E8"/>
    <mergeCell ref="L15:N16"/>
    <mergeCell ref="L21:N22"/>
    <mergeCell ref="H17:I18"/>
    <mergeCell ref="M17:O18"/>
    <mergeCell ref="M13:N14"/>
    <mergeCell ref="K13:L14"/>
    <mergeCell ref="J17:L18"/>
    <mergeCell ref="D9:F10"/>
    <mergeCell ref="D11:G12"/>
    <mergeCell ref="D15:F16"/>
    <mergeCell ref="D17:G18"/>
    <mergeCell ref="D13:E14"/>
    <mergeCell ref="G13:J14"/>
    <mergeCell ref="J15:K16"/>
    <mergeCell ref="L5:N6"/>
    <mergeCell ref="L9:N10"/>
    <mergeCell ref="J9:K10"/>
    <mergeCell ref="B7:B8"/>
    <mergeCell ref="G7:J8"/>
    <mergeCell ref="J5:K6"/>
    <mergeCell ref="J3:M4"/>
    <mergeCell ref="J11:M12"/>
    <mergeCell ref="M7:N8"/>
    <mergeCell ref="G9:I10"/>
    <mergeCell ref="A1:O1"/>
    <mergeCell ref="A3:A4"/>
    <mergeCell ref="B3:B4"/>
    <mergeCell ref="A5:A6"/>
    <mergeCell ref="B5:B6"/>
    <mergeCell ref="D3:F4"/>
    <mergeCell ref="D5:G6"/>
    <mergeCell ref="G3:I4"/>
    <mergeCell ref="H5:I6"/>
    <mergeCell ref="K7:L8"/>
    <mergeCell ref="A9:A10"/>
    <mergeCell ref="B11:B12"/>
    <mergeCell ref="A7:A8"/>
    <mergeCell ref="A11:A12"/>
    <mergeCell ref="B13:B14"/>
    <mergeCell ref="A15:A16"/>
    <mergeCell ref="B15:B16"/>
    <mergeCell ref="A13:A14"/>
    <mergeCell ref="B9:B10"/>
    <mergeCell ref="M19:N20"/>
    <mergeCell ref="G15:I16"/>
    <mergeCell ref="G21:I22"/>
    <mergeCell ref="A25:A26"/>
    <mergeCell ref="B25:B26"/>
    <mergeCell ref="B23:B24"/>
    <mergeCell ref="A21:A22"/>
    <mergeCell ref="A17:A18"/>
    <mergeCell ref="B17:B18"/>
    <mergeCell ref="G25:J26"/>
    <mergeCell ref="H23:I24"/>
    <mergeCell ref="M23:O24"/>
    <mergeCell ref="M25:N26"/>
  </mergeCells>
  <printOptions horizontalCentered="1" verticalCentered="1"/>
  <pageMargins left="0.1" right="0.1" top="0.1" bottom="0.1" header="0.2" footer="0.18"/>
  <pageSetup paperSize="9" scale="9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122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65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60">
        <f>LOOKUP(1,Időbeosztás!I2:I16,Időbeosztás!A2:A16)</f>
        <v>1</v>
      </c>
      <c r="B3" s="162" t="str">
        <f>LOOKUP(1,Időbeosztás!I2:I16,Időbeosztás!C2:C16)</f>
        <v>március 4.</v>
      </c>
      <c r="C3" s="60"/>
      <c r="D3" s="64"/>
      <c r="E3" s="64"/>
      <c r="F3" s="64"/>
      <c r="G3" s="64"/>
      <c r="H3" s="64"/>
      <c r="I3" s="64"/>
      <c r="J3" s="64"/>
      <c r="K3" s="64"/>
      <c r="L3" s="43"/>
      <c r="M3" s="44"/>
      <c r="N3" s="64"/>
      <c r="O3" s="24"/>
    </row>
    <row r="4" spans="1:16" ht="20.100000000000001" customHeight="1" x14ac:dyDescent="0.2">
      <c r="A4" s="308"/>
      <c r="B4" s="307"/>
      <c r="C4" s="60"/>
      <c r="D4" s="64"/>
      <c r="E4" s="64"/>
      <c r="F4" s="64"/>
      <c r="G4" s="64"/>
      <c r="H4" s="64"/>
      <c r="I4" s="64"/>
      <c r="J4" s="64"/>
      <c r="K4" s="64"/>
      <c r="L4" s="44"/>
      <c r="M4" s="44"/>
      <c r="N4" s="64"/>
      <c r="O4" s="24"/>
    </row>
    <row r="5" spans="1:16" ht="20.100000000000001" customHeight="1" x14ac:dyDescent="0.2">
      <c r="A5" s="160">
        <f>LOOKUP(2,Időbeosztás!I2:I16,Időbeosztás!A2:A16)</f>
        <v>2</v>
      </c>
      <c r="B5" s="162" t="str">
        <f>LOOKUP(2,Időbeosztás!I2:I16,Időbeosztás!C2:C16)</f>
        <v>március 11.</v>
      </c>
      <c r="C5" s="43"/>
      <c r="D5" s="234" t="s">
        <v>240</v>
      </c>
      <c r="E5" s="327"/>
      <c r="F5" s="164" t="s">
        <v>120</v>
      </c>
      <c r="G5" s="164"/>
      <c r="H5" s="164"/>
      <c r="I5" s="234" t="s">
        <v>145</v>
      </c>
      <c r="J5" s="327"/>
      <c r="K5" s="214" t="s">
        <v>146</v>
      </c>
      <c r="L5" s="215"/>
      <c r="M5" s="25"/>
      <c r="N5" s="64"/>
      <c r="O5" s="24"/>
    </row>
    <row r="6" spans="1:16" ht="20.100000000000001" customHeight="1" x14ac:dyDescent="0.2">
      <c r="A6" s="308"/>
      <c r="B6" s="307"/>
      <c r="C6" s="44"/>
      <c r="D6" s="327"/>
      <c r="E6" s="327"/>
      <c r="F6" s="164"/>
      <c r="G6" s="164"/>
      <c r="H6" s="164"/>
      <c r="I6" s="327"/>
      <c r="J6" s="327"/>
      <c r="K6" s="215"/>
      <c r="L6" s="215"/>
      <c r="M6" s="25"/>
      <c r="N6" s="64"/>
      <c r="O6" s="24"/>
    </row>
    <row r="7" spans="1:16" ht="20.100000000000001" customHeight="1" x14ac:dyDescent="0.2">
      <c r="A7" s="160">
        <f>LOOKUP(3,Időbeosztás!I2:I16,Időbeosztás!A2:A16)</f>
        <v>3</v>
      </c>
      <c r="B7" s="162" t="str">
        <f>LOOKUP(3,Időbeosztás!I2:I16,Időbeosztás!C2:C16)</f>
        <v>március 18.</v>
      </c>
      <c r="C7" s="64"/>
      <c r="D7" s="43"/>
      <c r="E7" s="64"/>
      <c r="F7" s="64"/>
      <c r="G7" s="64"/>
      <c r="H7" s="43"/>
      <c r="I7" s="43"/>
      <c r="J7" s="43"/>
      <c r="K7" s="43"/>
      <c r="L7" s="44"/>
      <c r="M7" s="64"/>
      <c r="N7" s="60"/>
      <c r="O7" s="116"/>
    </row>
    <row r="8" spans="1:16" ht="20.100000000000001" customHeight="1" x14ac:dyDescent="0.2">
      <c r="A8" s="308"/>
      <c r="B8" s="307"/>
      <c r="C8" s="64"/>
      <c r="D8" s="44"/>
      <c r="E8" s="64"/>
      <c r="F8" s="64"/>
      <c r="G8" s="64"/>
      <c r="H8" s="43"/>
      <c r="I8" s="43"/>
      <c r="J8" s="43"/>
      <c r="K8" s="44"/>
      <c r="L8" s="44"/>
      <c r="M8" s="60"/>
      <c r="N8" s="60"/>
      <c r="O8" s="116"/>
    </row>
    <row r="9" spans="1:16" ht="20.100000000000001" customHeight="1" x14ac:dyDescent="0.2">
      <c r="A9" s="160">
        <f>LOOKUP(4,Időbeosztás!I2:I16,Időbeosztás!A2:A16)</f>
        <v>4</v>
      </c>
      <c r="B9" s="162" t="str">
        <f>LOOKUP(4,Időbeosztás!I2:I16,Időbeosztás!C2:C16)</f>
        <v>március 25.</v>
      </c>
      <c r="C9" s="60"/>
      <c r="D9" s="64"/>
      <c r="E9" s="64"/>
      <c r="F9" s="64"/>
      <c r="G9" s="64"/>
      <c r="H9" s="64"/>
      <c r="I9" s="64"/>
      <c r="J9" s="64"/>
      <c r="K9" s="64"/>
      <c r="L9" s="64"/>
      <c r="M9" s="64"/>
      <c r="N9" s="60"/>
      <c r="O9" s="116"/>
    </row>
    <row r="10" spans="1:16" ht="20.100000000000001" customHeight="1" x14ac:dyDescent="0.2">
      <c r="A10" s="308"/>
      <c r="B10" s="307"/>
      <c r="C10" s="60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0"/>
      <c r="O10" s="116"/>
    </row>
    <row r="11" spans="1:16" ht="20.100000000000001" customHeight="1" x14ac:dyDescent="0.2">
      <c r="A11" s="160">
        <f>LOOKUP(5,Időbeosztás!I2:I16,Időbeosztás!A2:A16)</f>
        <v>5</v>
      </c>
      <c r="B11" s="162" t="str">
        <f>LOOKUP(5,Időbeosztás!I2:I16,Időbeosztás!C2:C16)</f>
        <v>április 1.</v>
      </c>
      <c r="C11" s="43"/>
      <c r="D11" s="164" t="s">
        <v>120</v>
      </c>
      <c r="E11" s="164"/>
      <c r="F11" s="164"/>
      <c r="G11" s="234" t="s">
        <v>145</v>
      </c>
      <c r="H11" s="327"/>
      <c r="I11" s="25"/>
      <c r="J11" s="64"/>
      <c r="K11" s="64"/>
      <c r="L11" s="64"/>
      <c r="M11" s="64"/>
      <c r="N11" s="60"/>
      <c r="O11" s="116"/>
    </row>
    <row r="12" spans="1:16" ht="20.100000000000001" customHeight="1" x14ac:dyDescent="0.2">
      <c r="A12" s="308"/>
      <c r="B12" s="307"/>
      <c r="C12" s="44"/>
      <c r="D12" s="164"/>
      <c r="E12" s="164"/>
      <c r="F12" s="164"/>
      <c r="G12" s="327"/>
      <c r="H12" s="327"/>
      <c r="I12" s="25"/>
      <c r="J12" s="64"/>
      <c r="K12" s="64"/>
      <c r="L12" s="64"/>
      <c r="M12" s="64"/>
      <c r="N12" s="60"/>
      <c r="O12" s="116"/>
    </row>
    <row r="13" spans="1:16" ht="20.100000000000001" customHeight="1" x14ac:dyDescent="0.2">
      <c r="A13" s="160">
        <f>LOOKUP(6,Időbeosztás!I2:I16,Időbeosztás!A2:A16)</f>
        <v>7</v>
      </c>
      <c r="B13" s="162" t="str">
        <f>LOOKUP(6,Időbeosztás!I2:I16,Időbeosztás!C2:C16)</f>
        <v>április 15.</v>
      </c>
      <c r="C13" s="43"/>
      <c r="D13" s="43"/>
      <c r="E13" s="64"/>
      <c r="F13" s="64"/>
      <c r="G13" s="64"/>
      <c r="H13" s="43"/>
      <c r="I13" s="43"/>
      <c r="J13" s="43"/>
      <c r="K13" s="43"/>
      <c r="L13" s="44"/>
      <c r="M13" s="64"/>
      <c r="N13" s="64"/>
      <c r="O13" s="120"/>
    </row>
    <row r="14" spans="1:16" ht="20.100000000000001" customHeight="1" x14ac:dyDescent="0.2">
      <c r="A14" s="308"/>
      <c r="B14" s="307"/>
      <c r="C14" s="44"/>
      <c r="D14" s="44"/>
      <c r="E14" s="64"/>
      <c r="F14" s="64"/>
      <c r="G14" s="64"/>
      <c r="H14" s="43"/>
      <c r="I14" s="43"/>
      <c r="J14" s="43"/>
      <c r="K14" s="44"/>
      <c r="L14" s="44"/>
      <c r="M14" s="64"/>
      <c r="N14" s="64"/>
      <c r="O14" s="120"/>
    </row>
    <row r="15" spans="1:16" ht="20.100000000000001" customHeight="1" x14ac:dyDescent="0.2">
      <c r="A15" s="160">
        <f>LOOKUP(7,Időbeosztás!I2:I16,Időbeosztás!A2:A16)</f>
        <v>8</v>
      </c>
      <c r="B15" s="162" t="str">
        <f>LOOKUP(7,Időbeosztás!I2:I16,Időbeosztás!C2:C16)</f>
        <v>április 22.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0"/>
      <c r="O15" s="116"/>
    </row>
    <row r="16" spans="1:16" ht="20.100000000000001" customHeight="1" x14ac:dyDescent="0.2">
      <c r="A16" s="308"/>
      <c r="B16" s="307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0"/>
      <c r="O16" s="116"/>
    </row>
    <row r="17" spans="1:15" ht="20.100000000000001" customHeight="1" x14ac:dyDescent="0.2">
      <c r="A17" s="160">
        <f>LOOKUP(8,Időbeosztás!I2:I16,Időbeosztás!A2:A16)</f>
        <v>9</v>
      </c>
      <c r="B17" s="162" t="str">
        <f>LOOKUP(8,Időbeosztás!I2:I16,Időbeosztás!C2:C16)</f>
        <v>április 29.</v>
      </c>
      <c r="C17" s="198" t="s">
        <v>240</v>
      </c>
      <c r="D17" s="328"/>
      <c r="E17" s="199"/>
      <c r="F17" s="164" t="s">
        <v>120</v>
      </c>
      <c r="G17" s="164"/>
      <c r="H17" s="164"/>
      <c r="I17" s="234" t="s">
        <v>145</v>
      </c>
      <c r="J17" s="327"/>
      <c r="K17" s="64"/>
      <c r="L17" s="64"/>
      <c r="M17" s="64"/>
      <c r="N17" s="60"/>
      <c r="O17" s="116"/>
    </row>
    <row r="18" spans="1:15" ht="20.100000000000001" customHeight="1" x14ac:dyDescent="0.2">
      <c r="A18" s="308"/>
      <c r="B18" s="307"/>
      <c r="C18" s="200"/>
      <c r="D18" s="329"/>
      <c r="E18" s="201"/>
      <c r="F18" s="164"/>
      <c r="G18" s="164"/>
      <c r="H18" s="164"/>
      <c r="I18" s="327"/>
      <c r="J18" s="327"/>
      <c r="K18" s="64"/>
      <c r="L18" s="64"/>
      <c r="M18" s="64"/>
      <c r="N18" s="60"/>
      <c r="O18" s="116"/>
    </row>
    <row r="19" spans="1:15" ht="20.100000000000001" customHeight="1" x14ac:dyDescent="0.2">
      <c r="A19" s="160">
        <f>LOOKUP(9,Időbeosztás!I2:I16,Időbeosztás!A2:A16)</f>
        <v>10</v>
      </c>
      <c r="B19" s="162" t="str">
        <f>LOOKUP(9,Időbeosztás!I2:I16,Időbeosztás!C2:C16)</f>
        <v>május 6.</v>
      </c>
      <c r="C19" s="43"/>
      <c r="D19" s="43"/>
      <c r="E19" s="44"/>
      <c r="F19" s="60"/>
      <c r="G19" s="43"/>
      <c r="H19" s="64"/>
      <c r="I19" s="64"/>
      <c r="J19" s="64"/>
      <c r="K19" s="43"/>
      <c r="L19" s="44"/>
      <c r="M19" s="64"/>
      <c r="N19" s="64"/>
      <c r="O19" s="116"/>
    </row>
    <row r="20" spans="1:15" ht="20.100000000000001" customHeight="1" x14ac:dyDescent="0.2">
      <c r="A20" s="308"/>
      <c r="B20" s="307"/>
      <c r="C20" s="44"/>
      <c r="D20" s="44"/>
      <c r="E20" s="44"/>
      <c r="F20" s="60"/>
      <c r="G20" s="43"/>
      <c r="H20" s="64"/>
      <c r="I20" s="64"/>
      <c r="J20" s="64"/>
      <c r="K20" s="44"/>
      <c r="L20" s="44"/>
      <c r="M20" s="64"/>
      <c r="N20" s="64"/>
      <c r="O20" s="116"/>
    </row>
    <row r="21" spans="1:15" ht="20.100000000000001" customHeight="1" x14ac:dyDescent="0.2">
      <c r="A21" s="160">
        <f>LOOKUP(10,Időbeosztás!I2:I16,Időbeosztás!A2:A16)</f>
        <v>11</v>
      </c>
      <c r="B21" s="162" t="str">
        <f>LOOKUP(10,Időbeosztás!I2:I16,Időbeosztás!C2:C16)</f>
        <v>május 13.</v>
      </c>
      <c r="C21" s="64"/>
      <c r="D21" s="64"/>
      <c r="E21" s="64"/>
      <c r="F21" s="64"/>
      <c r="G21" s="64"/>
      <c r="H21" s="64"/>
      <c r="I21" s="43"/>
      <c r="J21" s="44"/>
      <c r="K21" s="64"/>
      <c r="L21" s="64"/>
      <c r="M21" s="64"/>
      <c r="N21" s="60"/>
      <c r="O21" s="116"/>
    </row>
    <row r="22" spans="1:15" ht="20.100000000000001" customHeight="1" x14ac:dyDescent="0.2">
      <c r="A22" s="308"/>
      <c r="B22" s="307"/>
      <c r="C22" s="64"/>
      <c r="D22" s="64"/>
      <c r="E22" s="64"/>
      <c r="F22" s="64"/>
      <c r="G22" s="64"/>
      <c r="H22" s="64"/>
      <c r="I22" s="44"/>
      <c r="J22" s="44"/>
      <c r="K22" s="64"/>
      <c r="L22" s="64"/>
      <c r="M22" s="64"/>
      <c r="N22" s="60"/>
      <c r="O22" s="116"/>
    </row>
    <row r="23" spans="1:15" ht="20.100000000000001" customHeight="1" x14ac:dyDescent="0.2">
      <c r="A23" s="160">
        <f>LOOKUP(11,Időbeosztás!I2:I16,Időbeosztás!A2:A16)</f>
        <v>12</v>
      </c>
      <c r="B23" s="162" t="str">
        <f>LOOKUP(11,Időbeosztás!I2:I16,Időbeosztás!C2:C16)</f>
        <v>május 20.</v>
      </c>
      <c r="C23" s="198" t="s">
        <v>240</v>
      </c>
      <c r="D23" s="328"/>
      <c r="E23" s="199"/>
      <c r="F23" s="164" t="s">
        <v>120</v>
      </c>
      <c r="G23" s="164"/>
      <c r="H23" s="164"/>
      <c r="I23" s="234" t="s">
        <v>145</v>
      </c>
      <c r="J23" s="327"/>
      <c r="K23" s="25"/>
      <c r="L23" s="214" t="s">
        <v>146</v>
      </c>
      <c r="M23" s="215"/>
      <c r="N23" s="60"/>
      <c r="O23" s="116"/>
    </row>
    <row r="24" spans="1:15" ht="20.100000000000001" customHeight="1" x14ac:dyDescent="0.2">
      <c r="A24" s="308"/>
      <c r="B24" s="307"/>
      <c r="C24" s="200"/>
      <c r="D24" s="329"/>
      <c r="E24" s="201"/>
      <c r="F24" s="164"/>
      <c r="G24" s="164"/>
      <c r="H24" s="164"/>
      <c r="I24" s="327"/>
      <c r="J24" s="327"/>
      <c r="K24" s="25"/>
      <c r="L24" s="215"/>
      <c r="M24" s="215"/>
      <c r="N24" s="60"/>
      <c r="O24" s="116"/>
    </row>
    <row r="25" spans="1:15" ht="20.100000000000001" customHeight="1" x14ac:dyDescent="0.2">
      <c r="A25" s="160">
        <f>LOOKUP(12,Időbeosztás!I2:I16,Időbeosztás!A2:A16)</f>
        <v>13</v>
      </c>
      <c r="B25" s="162" t="str">
        <f>LOOKUP(12,Időbeosztás!I2:I16,Időbeosztás!C2:C16)</f>
        <v>május 27.</v>
      </c>
      <c r="C25" s="64"/>
      <c r="D25" s="43"/>
      <c r="E25" s="44"/>
      <c r="F25" s="64"/>
      <c r="G25" s="60"/>
      <c r="H25" s="64"/>
      <c r="I25" s="64"/>
      <c r="J25" s="64"/>
      <c r="K25" s="43"/>
      <c r="L25" s="44"/>
      <c r="M25" s="64"/>
      <c r="N25" s="60"/>
      <c r="O25" s="116"/>
    </row>
    <row r="26" spans="1:15" ht="20.100000000000001" customHeight="1" x14ac:dyDescent="0.2">
      <c r="A26" s="306"/>
      <c r="B26" s="309"/>
      <c r="C26" s="64"/>
      <c r="D26" s="44"/>
      <c r="E26" s="44"/>
      <c r="F26" s="60"/>
      <c r="G26" s="60"/>
      <c r="H26" s="64"/>
      <c r="I26" s="64"/>
      <c r="J26" s="64"/>
      <c r="K26" s="44"/>
      <c r="L26" s="44"/>
      <c r="M26" s="60"/>
      <c r="N26" s="60"/>
      <c r="O26" s="116"/>
    </row>
    <row r="27" spans="1:15" ht="20.100000000000001" customHeight="1" thickBot="1" x14ac:dyDescent="0.25">
      <c r="A27" s="216" t="s">
        <v>264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5" x14ac:dyDescent="0.2">
      <c r="B28" s="88"/>
      <c r="C28" s="88"/>
      <c r="D28" s="85"/>
      <c r="M28" s="4"/>
      <c r="N28" s="4"/>
    </row>
  </sheetData>
  <mergeCells count="39">
    <mergeCell ref="G11:H12"/>
    <mergeCell ref="I5:J6"/>
    <mergeCell ref="I23:J24"/>
    <mergeCell ref="L23:M24"/>
    <mergeCell ref="D5:E6"/>
    <mergeCell ref="C23:E24"/>
    <mergeCell ref="C17:E18"/>
    <mergeCell ref="F5:H6"/>
    <mergeCell ref="D11:F12"/>
    <mergeCell ref="F17:H18"/>
    <mergeCell ref="F23:H24"/>
    <mergeCell ref="A15:A16"/>
    <mergeCell ref="B15:B16"/>
    <mergeCell ref="A13:A14"/>
    <mergeCell ref="B13:B14"/>
    <mergeCell ref="A27:O27"/>
    <mergeCell ref="A25:A26"/>
    <mergeCell ref="B25:B26"/>
    <mergeCell ref="A17:A18"/>
    <mergeCell ref="B17:B18"/>
    <mergeCell ref="A21:A22"/>
    <mergeCell ref="B21:B22"/>
    <mergeCell ref="A19:A20"/>
    <mergeCell ref="B19:B20"/>
    <mergeCell ref="A23:A24"/>
    <mergeCell ref="B23:B24"/>
    <mergeCell ref="I17:J18"/>
    <mergeCell ref="A7:A8"/>
    <mergeCell ref="B7:B8"/>
    <mergeCell ref="A9:A10"/>
    <mergeCell ref="B9:B10"/>
    <mergeCell ref="A11:A12"/>
    <mergeCell ref="B11:B12"/>
    <mergeCell ref="A1:O1"/>
    <mergeCell ref="A3:A4"/>
    <mergeCell ref="B3:B4"/>
    <mergeCell ref="A5:A6"/>
    <mergeCell ref="B5:B6"/>
    <mergeCell ref="K5:L6"/>
  </mergeCells>
  <printOptions horizontalCentered="1" verticalCentered="1"/>
  <pageMargins left="0.1" right="0.1" top="0.1" bottom="0.1" header="0.2" footer="0.18"/>
  <pageSetup paperSize="9" scale="9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121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customHeight="1" x14ac:dyDescent="0.2">
      <c r="A2" s="19" t="s">
        <v>7</v>
      </c>
      <c r="B2" s="97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60">
        <f>LOOKUP(1,Időbeosztás!I2:I16,Időbeosztás!A2:A16)</f>
        <v>1</v>
      </c>
      <c r="B3" s="162" t="str">
        <f>LOOKUP(1,Időbeosztás!I2:I16,Időbeosztás!C2:C16)</f>
        <v>március 4.</v>
      </c>
      <c r="C3" s="60"/>
      <c r="D3" s="64"/>
      <c r="E3" s="64"/>
      <c r="F3" s="64"/>
      <c r="G3" s="64"/>
      <c r="H3" s="64"/>
      <c r="I3" s="64"/>
      <c r="J3" s="64"/>
      <c r="K3" s="64"/>
      <c r="L3" s="43"/>
      <c r="M3" s="44"/>
      <c r="N3" s="64"/>
      <c r="O3" s="24"/>
    </row>
    <row r="4" spans="1:16" ht="20.100000000000001" customHeight="1" x14ac:dyDescent="0.2">
      <c r="A4" s="308"/>
      <c r="B4" s="307"/>
      <c r="C4" s="60"/>
      <c r="D4" s="64"/>
      <c r="E4" s="64"/>
      <c r="F4" s="64"/>
      <c r="G4" s="64"/>
      <c r="H4" s="64"/>
      <c r="I4" s="64"/>
      <c r="J4" s="64"/>
      <c r="K4" s="64"/>
      <c r="L4" s="44"/>
      <c r="M4" s="44"/>
      <c r="N4" s="64"/>
      <c r="O4" s="24"/>
    </row>
    <row r="5" spans="1:16" ht="20.100000000000001" customHeight="1" x14ac:dyDescent="0.2">
      <c r="A5" s="160">
        <f>LOOKUP(2,Időbeosztás!I2:I16,Időbeosztás!A2:A16)</f>
        <v>2</v>
      </c>
      <c r="B5" s="162" t="str">
        <f>LOOKUP(2,Időbeosztás!I2:I16,Időbeosztás!C2:C16)</f>
        <v>március 11.</v>
      </c>
      <c r="C5" s="43"/>
      <c r="D5" s="234" t="s">
        <v>240</v>
      </c>
      <c r="E5" s="327"/>
      <c r="F5" s="330" t="s">
        <v>107</v>
      </c>
      <c r="G5" s="331"/>
      <c r="H5" s="64"/>
      <c r="I5" s="234" t="s">
        <v>119</v>
      </c>
      <c r="J5" s="327"/>
      <c r="K5" s="214" t="s">
        <v>59</v>
      </c>
      <c r="L5" s="215"/>
      <c r="M5" s="25"/>
      <c r="N5" s="64"/>
      <c r="O5" s="24"/>
    </row>
    <row r="6" spans="1:16" ht="20.100000000000001" customHeight="1" x14ac:dyDescent="0.2">
      <c r="A6" s="308"/>
      <c r="B6" s="307"/>
      <c r="C6" s="44"/>
      <c r="D6" s="327"/>
      <c r="E6" s="327"/>
      <c r="F6" s="331"/>
      <c r="G6" s="331"/>
      <c r="H6" s="64"/>
      <c r="I6" s="327"/>
      <c r="J6" s="327"/>
      <c r="K6" s="215"/>
      <c r="L6" s="215"/>
      <c r="M6" s="25"/>
      <c r="N6" s="64"/>
      <c r="O6" s="24"/>
    </row>
    <row r="7" spans="1:16" ht="20.100000000000001" customHeight="1" x14ac:dyDescent="0.2">
      <c r="A7" s="160">
        <f>LOOKUP(3,Időbeosztás!I2:I16,Időbeosztás!A2:A16)</f>
        <v>3</v>
      </c>
      <c r="B7" s="162" t="str">
        <f>LOOKUP(3,Időbeosztás!I2:I16,Időbeosztás!C2:C16)</f>
        <v>március 18.</v>
      </c>
      <c r="C7" s="64"/>
      <c r="D7" s="43"/>
      <c r="E7" s="44"/>
      <c r="F7" s="43"/>
      <c r="G7" s="44"/>
      <c r="H7" s="43"/>
      <c r="I7" s="43"/>
      <c r="J7" s="43"/>
      <c r="K7" s="43"/>
      <c r="L7" s="44"/>
      <c r="M7" s="64"/>
      <c r="N7" s="60"/>
      <c r="O7" s="116"/>
    </row>
    <row r="8" spans="1:16" ht="20.100000000000001" customHeight="1" x14ac:dyDescent="0.2">
      <c r="A8" s="308"/>
      <c r="B8" s="307"/>
      <c r="C8" s="64"/>
      <c r="D8" s="44"/>
      <c r="E8" s="44"/>
      <c r="F8" s="44"/>
      <c r="G8" s="44"/>
      <c r="H8" s="43"/>
      <c r="I8" s="43"/>
      <c r="J8" s="43"/>
      <c r="K8" s="44"/>
      <c r="L8" s="44"/>
      <c r="M8" s="60"/>
      <c r="N8" s="60"/>
      <c r="O8" s="116"/>
    </row>
    <row r="9" spans="1:16" ht="20.100000000000001" customHeight="1" x14ac:dyDescent="0.2">
      <c r="A9" s="160">
        <f>LOOKUP(4,Időbeosztás!I2:I16,Időbeosztás!A2:A16)</f>
        <v>4</v>
      </c>
      <c r="B9" s="162" t="str">
        <f>LOOKUP(4,Időbeosztás!I2:I16,Időbeosztás!C2:C16)</f>
        <v>március 25.</v>
      </c>
      <c r="C9" s="60"/>
      <c r="D9" s="64"/>
      <c r="E9" s="64"/>
      <c r="F9" s="64"/>
      <c r="G9" s="64"/>
      <c r="H9" s="64"/>
      <c r="I9" s="64"/>
      <c r="J9" s="64"/>
      <c r="K9" s="64"/>
      <c r="L9" s="64"/>
      <c r="M9" s="64"/>
      <c r="N9" s="60"/>
      <c r="O9" s="116"/>
    </row>
    <row r="10" spans="1:16" ht="20.100000000000001" customHeight="1" x14ac:dyDescent="0.2">
      <c r="A10" s="308"/>
      <c r="B10" s="307"/>
      <c r="C10" s="60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0"/>
      <c r="O10" s="116"/>
    </row>
    <row r="11" spans="1:16" ht="20.100000000000001" customHeight="1" x14ac:dyDescent="0.2">
      <c r="A11" s="160">
        <f>LOOKUP(5,Időbeosztás!I2:I16,Időbeosztás!A2:A16)</f>
        <v>5</v>
      </c>
      <c r="B11" s="162" t="str">
        <f>LOOKUP(5,Időbeosztás!I2:I16,Időbeosztás!C2:C16)</f>
        <v>április 1.</v>
      </c>
      <c r="C11" s="43"/>
      <c r="D11" s="43"/>
      <c r="E11" s="330" t="s">
        <v>107</v>
      </c>
      <c r="F11" s="331"/>
      <c r="G11" s="234" t="s">
        <v>119</v>
      </c>
      <c r="H11" s="327"/>
      <c r="I11" s="64"/>
      <c r="J11" s="64"/>
      <c r="K11" s="64"/>
      <c r="L11" s="64"/>
      <c r="M11" s="64"/>
      <c r="N11" s="60"/>
      <c r="O11" s="116"/>
    </row>
    <row r="12" spans="1:16" ht="20.100000000000001" customHeight="1" x14ac:dyDescent="0.2">
      <c r="A12" s="308"/>
      <c r="B12" s="307"/>
      <c r="C12" s="44"/>
      <c r="D12" s="44"/>
      <c r="E12" s="331"/>
      <c r="F12" s="331"/>
      <c r="G12" s="327"/>
      <c r="H12" s="327"/>
      <c r="I12" s="64"/>
      <c r="J12" s="64"/>
      <c r="K12" s="64"/>
      <c r="L12" s="64"/>
      <c r="M12" s="64"/>
      <c r="N12" s="60"/>
      <c r="O12" s="116"/>
    </row>
    <row r="13" spans="1:16" ht="20.100000000000001" customHeight="1" x14ac:dyDescent="0.2">
      <c r="A13" s="160">
        <f>LOOKUP(6,Időbeosztás!I2:I16,Időbeosztás!A2:A16)</f>
        <v>7</v>
      </c>
      <c r="B13" s="162" t="str">
        <f>LOOKUP(6,Időbeosztás!I2:I16,Időbeosztás!C2:C16)</f>
        <v>április 15.</v>
      </c>
      <c r="C13" s="43"/>
      <c r="D13" s="43"/>
      <c r="E13" s="44"/>
      <c r="F13" s="43"/>
      <c r="G13" s="44"/>
      <c r="H13" s="43"/>
      <c r="I13" s="43"/>
      <c r="J13" s="43"/>
      <c r="K13" s="43"/>
      <c r="L13" s="44"/>
      <c r="M13" s="64"/>
      <c r="N13" s="64"/>
      <c r="O13" s="120"/>
    </row>
    <row r="14" spans="1:16" ht="20.100000000000001" customHeight="1" x14ac:dyDescent="0.2">
      <c r="A14" s="308"/>
      <c r="B14" s="307"/>
      <c r="C14" s="44"/>
      <c r="D14" s="44"/>
      <c r="E14" s="44"/>
      <c r="F14" s="44"/>
      <c r="G14" s="44"/>
      <c r="H14" s="43"/>
      <c r="I14" s="43"/>
      <c r="J14" s="43"/>
      <c r="K14" s="44"/>
      <c r="L14" s="44"/>
      <c r="M14" s="64"/>
      <c r="N14" s="64"/>
      <c r="O14" s="120"/>
    </row>
    <row r="15" spans="1:16" ht="20.100000000000001" customHeight="1" x14ac:dyDescent="0.2">
      <c r="A15" s="160">
        <f>LOOKUP(7,Időbeosztás!I2:I16,Időbeosztás!A2:A16)</f>
        <v>8</v>
      </c>
      <c r="B15" s="162" t="str">
        <f>LOOKUP(7,Időbeosztás!I2:I16,Időbeosztás!C2:C16)</f>
        <v>április 22.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0"/>
      <c r="O15" s="116"/>
    </row>
    <row r="16" spans="1:16" ht="20.100000000000001" customHeight="1" x14ac:dyDescent="0.2">
      <c r="A16" s="308"/>
      <c r="B16" s="307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0"/>
      <c r="O16" s="116"/>
    </row>
    <row r="17" spans="1:15" ht="20.100000000000001" customHeight="1" x14ac:dyDescent="0.2">
      <c r="A17" s="160">
        <f>LOOKUP(8,Időbeosztás!I2:I16,Időbeosztás!A2:A16)</f>
        <v>9</v>
      </c>
      <c r="B17" s="162" t="str">
        <f>LOOKUP(8,Időbeosztás!I2:I16,Időbeosztás!C2:C16)</f>
        <v>április 29.</v>
      </c>
      <c r="C17" s="198" t="s">
        <v>240</v>
      </c>
      <c r="D17" s="328"/>
      <c r="E17" s="199"/>
      <c r="F17" s="330" t="s">
        <v>107</v>
      </c>
      <c r="G17" s="331"/>
      <c r="H17" s="64"/>
      <c r="I17" s="234" t="s">
        <v>119</v>
      </c>
      <c r="J17" s="327"/>
      <c r="K17" s="64"/>
      <c r="L17" s="64"/>
      <c r="M17" s="64"/>
      <c r="N17" s="60"/>
      <c r="O17" s="116"/>
    </row>
    <row r="18" spans="1:15" ht="20.100000000000001" customHeight="1" x14ac:dyDescent="0.2">
      <c r="A18" s="308"/>
      <c r="B18" s="307"/>
      <c r="C18" s="200"/>
      <c r="D18" s="329"/>
      <c r="E18" s="201"/>
      <c r="F18" s="331"/>
      <c r="G18" s="331"/>
      <c r="H18" s="64"/>
      <c r="I18" s="327"/>
      <c r="J18" s="327"/>
      <c r="K18" s="64"/>
      <c r="L18" s="64"/>
      <c r="M18" s="64"/>
      <c r="N18" s="60"/>
      <c r="O18" s="116"/>
    </row>
    <row r="19" spans="1:15" ht="20.100000000000001" customHeight="1" x14ac:dyDescent="0.2">
      <c r="A19" s="160">
        <f>LOOKUP(9,Időbeosztás!I2:I16,Időbeosztás!A2:A16)</f>
        <v>10</v>
      </c>
      <c r="B19" s="162" t="str">
        <f>LOOKUP(9,Időbeosztás!I2:I16,Időbeosztás!C2:C16)</f>
        <v>május 6.</v>
      </c>
      <c r="C19" s="43"/>
      <c r="D19" s="43"/>
      <c r="E19" s="44"/>
      <c r="F19" s="60"/>
      <c r="G19" s="60"/>
      <c r="H19" s="43"/>
      <c r="I19" s="44"/>
      <c r="J19" s="43"/>
      <c r="K19" s="43"/>
      <c r="L19" s="44"/>
      <c r="M19" s="64"/>
      <c r="N19" s="64"/>
      <c r="O19" s="116"/>
    </row>
    <row r="20" spans="1:15" ht="20.100000000000001" customHeight="1" x14ac:dyDescent="0.2">
      <c r="A20" s="308"/>
      <c r="B20" s="307"/>
      <c r="C20" s="44"/>
      <c r="D20" s="44"/>
      <c r="E20" s="44"/>
      <c r="F20" s="60"/>
      <c r="G20" s="60"/>
      <c r="H20" s="44"/>
      <c r="I20" s="44"/>
      <c r="J20" s="44"/>
      <c r="K20" s="44"/>
      <c r="L20" s="44"/>
      <c r="M20" s="64"/>
      <c r="N20" s="64"/>
      <c r="O20" s="116"/>
    </row>
    <row r="21" spans="1:15" ht="20.100000000000001" customHeight="1" x14ac:dyDescent="0.2">
      <c r="A21" s="160">
        <f>LOOKUP(10,Időbeosztás!I2:I16,Időbeosztás!A2:A16)</f>
        <v>11</v>
      </c>
      <c r="B21" s="162" t="str">
        <f>LOOKUP(10,Időbeosztás!I2:I16,Időbeosztás!C2:C16)</f>
        <v>május 13.</v>
      </c>
      <c r="C21" s="64"/>
      <c r="D21" s="64"/>
      <c r="E21" s="64"/>
      <c r="F21" s="64"/>
      <c r="G21" s="64"/>
      <c r="H21" s="64"/>
      <c r="I21" s="43"/>
      <c r="J21" s="44"/>
      <c r="K21" s="64"/>
      <c r="L21" s="64"/>
      <c r="M21" s="64"/>
      <c r="N21" s="60"/>
      <c r="O21" s="116"/>
    </row>
    <row r="22" spans="1:15" ht="20.100000000000001" customHeight="1" x14ac:dyDescent="0.2">
      <c r="A22" s="308"/>
      <c r="B22" s="307"/>
      <c r="C22" s="64"/>
      <c r="D22" s="64"/>
      <c r="E22" s="64"/>
      <c r="F22" s="64"/>
      <c r="G22" s="64"/>
      <c r="H22" s="64"/>
      <c r="I22" s="44"/>
      <c r="J22" s="44"/>
      <c r="K22" s="64"/>
      <c r="L22" s="64"/>
      <c r="M22" s="64"/>
      <c r="N22" s="60"/>
      <c r="O22" s="116"/>
    </row>
    <row r="23" spans="1:15" ht="20.100000000000001" customHeight="1" x14ac:dyDescent="0.2">
      <c r="A23" s="160">
        <f>LOOKUP(11,Időbeosztás!I2:I16,Időbeosztás!A2:A16)</f>
        <v>12</v>
      </c>
      <c r="B23" s="162" t="str">
        <f>LOOKUP(11,Időbeosztás!I2:I16,Időbeosztás!C2:C16)</f>
        <v>május 20.</v>
      </c>
      <c r="C23" s="198" t="s">
        <v>240</v>
      </c>
      <c r="D23" s="328"/>
      <c r="E23" s="199"/>
      <c r="F23" s="330" t="s">
        <v>107</v>
      </c>
      <c r="G23" s="331"/>
      <c r="H23" s="64"/>
      <c r="I23" s="234" t="s">
        <v>119</v>
      </c>
      <c r="J23" s="327"/>
      <c r="K23" s="64"/>
      <c r="L23" s="214" t="s">
        <v>59</v>
      </c>
      <c r="M23" s="215"/>
      <c r="N23" s="60"/>
      <c r="O23" s="116"/>
    </row>
    <row r="24" spans="1:15" ht="20.100000000000001" customHeight="1" x14ac:dyDescent="0.2">
      <c r="A24" s="308"/>
      <c r="B24" s="307"/>
      <c r="C24" s="200"/>
      <c r="D24" s="329"/>
      <c r="E24" s="201"/>
      <c r="F24" s="331"/>
      <c r="G24" s="331"/>
      <c r="H24" s="64"/>
      <c r="I24" s="327"/>
      <c r="J24" s="327"/>
      <c r="K24" s="64"/>
      <c r="L24" s="215"/>
      <c r="M24" s="215"/>
      <c r="N24" s="60"/>
      <c r="O24" s="116"/>
    </row>
    <row r="25" spans="1:15" ht="20.100000000000001" customHeight="1" x14ac:dyDescent="0.2">
      <c r="A25" s="160">
        <f>LOOKUP(12,Időbeosztás!I2:I16,Időbeosztás!A2:A16)</f>
        <v>13</v>
      </c>
      <c r="B25" s="162" t="str">
        <f>LOOKUP(12,Időbeosztás!I2:I16,Időbeosztás!C2:C16)</f>
        <v>május 27.</v>
      </c>
      <c r="C25" s="64"/>
      <c r="D25" s="43"/>
      <c r="E25" s="44"/>
      <c r="F25" s="60"/>
      <c r="G25" s="60"/>
      <c r="H25" s="43"/>
      <c r="I25" s="44"/>
      <c r="J25" s="43"/>
      <c r="K25" s="43"/>
      <c r="L25" s="44"/>
      <c r="M25" s="64"/>
      <c r="N25" s="60"/>
      <c r="O25" s="116"/>
    </row>
    <row r="26" spans="1:15" ht="20.100000000000001" customHeight="1" x14ac:dyDescent="0.2">
      <c r="A26" s="306"/>
      <c r="B26" s="309"/>
      <c r="C26" s="64"/>
      <c r="D26" s="44"/>
      <c r="E26" s="44"/>
      <c r="F26" s="60"/>
      <c r="G26" s="60"/>
      <c r="H26" s="44"/>
      <c r="I26" s="44"/>
      <c r="J26" s="43"/>
      <c r="K26" s="44"/>
      <c r="L26" s="44"/>
      <c r="M26" s="60"/>
      <c r="N26" s="60"/>
      <c r="O26" s="116"/>
    </row>
    <row r="27" spans="1:15" ht="20.100000000000001" customHeight="1" thickBot="1" x14ac:dyDescent="0.25">
      <c r="A27" s="216" t="s">
        <v>265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5" x14ac:dyDescent="0.2">
      <c r="B28" s="111" t="s">
        <v>158</v>
      </c>
      <c r="C28" s="88"/>
      <c r="D28" s="85"/>
      <c r="M28" s="4"/>
      <c r="N28" s="4"/>
    </row>
    <row r="29" spans="1:15" x14ac:dyDescent="0.2">
      <c r="B29" s="95"/>
      <c r="C29" s="96"/>
      <c r="D29" s="85"/>
    </row>
  </sheetData>
  <mergeCells count="39">
    <mergeCell ref="L23:M24"/>
    <mergeCell ref="A27:O27"/>
    <mergeCell ref="A23:A24"/>
    <mergeCell ref="B23:B24"/>
    <mergeCell ref="A25:A26"/>
    <mergeCell ref="B25:B26"/>
    <mergeCell ref="F23:G24"/>
    <mergeCell ref="C23:E24"/>
    <mergeCell ref="G11:H12"/>
    <mergeCell ref="I23:J24"/>
    <mergeCell ref="E11:F12"/>
    <mergeCell ref="F17:G18"/>
    <mergeCell ref="C17:E18"/>
    <mergeCell ref="I17:J18"/>
    <mergeCell ref="A7:A8"/>
    <mergeCell ref="B7:B8"/>
    <mergeCell ref="A1:O1"/>
    <mergeCell ref="A3:A4"/>
    <mergeCell ref="B3:B4"/>
    <mergeCell ref="A5:A6"/>
    <mergeCell ref="B5:B6"/>
    <mergeCell ref="K5:L6"/>
    <mergeCell ref="I5:J6"/>
    <mergeCell ref="D5:E6"/>
    <mergeCell ref="F5:G6"/>
    <mergeCell ref="A9:A10"/>
    <mergeCell ref="B9:B10"/>
    <mergeCell ref="A11:A12"/>
    <mergeCell ref="B11:B12"/>
    <mergeCell ref="A21:A22"/>
    <mergeCell ref="B21:B22"/>
    <mergeCell ref="A15:A16"/>
    <mergeCell ref="B15:B16"/>
    <mergeCell ref="A17:A18"/>
    <mergeCell ref="B17:B18"/>
    <mergeCell ref="A19:A20"/>
    <mergeCell ref="B19:B20"/>
    <mergeCell ref="A13:A14"/>
    <mergeCell ref="B13:B14"/>
  </mergeCells>
  <printOptions horizontalCentered="1" verticalCentered="1"/>
  <pageMargins left="0.1" right="0.1" top="0.1" bottom="0.1" header="0.2" footer="0.18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Q30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7" ht="18" x14ac:dyDescent="0.2">
      <c r="A1" s="153" t="s">
        <v>61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7" ht="25.5" x14ac:dyDescent="0.2">
      <c r="A2" s="75" t="s">
        <v>7</v>
      </c>
      <c r="B2" s="72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1"/>
    </row>
    <row r="3" spans="1:17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129"/>
      <c r="D3" s="192" t="s">
        <v>115</v>
      </c>
      <c r="E3" s="192"/>
      <c r="F3" s="171" t="s">
        <v>108</v>
      </c>
      <c r="G3" s="172"/>
      <c r="H3" s="184" t="s">
        <v>213</v>
      </c>
      <c r="I3" s="184"/>
      <c r="J3" s="184"/>
      <c r="K3" s="184"/>
      <c r="L3" s="25"/>
      <c r="M3" s="25"/>
      <c r="N3" s="25"/>
      <c r="O3" s="86"/>
      <c r="Q3" s="84"/>
    </row>
    <row r="4" spans="1:17" ht="20.100000000000001" customHeight="1" x14ac:dyDescent="0.2">
      <c r="A4" s="159"/>
      <c r="B4" s="161"/>
      <c r="C4" s="129"/>
      <c r="D4" s="192"/>
      <c r="E4" s="192"/>
      <c r="F4" s="173"/>
      <c r="G4" s="174"/>
      <c r="H4" s="184"/>
      <c r="I4" s="184"/>
      <c r="J4" s="184"/>
      <c r="K4" s="184"/>
      <c r="L4" s="25"/>
      <c r="M4" s="25"/>
      <c r="N4" s="25"/>
      <c r="O4" s="86"/>
      <c r="Q4" s="84"/>
    </row>
    <row r="5" spans="1:17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43"/>
      <c r="D5" s="175" t="s">
        <v>73</v>
      </c>
      <c r="E5" s="175"/>
      <c r="F5" s="175"/>
      <c r="G5" s="164" t="s">
        <v>76</v>
      </c>
      <c r="H5" s="164"/>
      <c r="I5" s="164"/>
      <c r="J5" s="185" t="s">
        <v>74</v>
      </c>
      <c r="K5" s="185"/>
      <c r="L5" s="177" t="s">
        <v>72</v>
      </c>
      <c r="M5" s="178"/>
      <c r="N5" s="178"/>
      <c r="O5" s="179"/>
    </row>
    <row r="6" spans="1:17" ht="20.100000000000001" customHeight="1" x14ac:dyDescent="0.2">
      <c r="A6" s="159"/>
      <c r="B6" s="161"/>
      <c r="C6" s="43"/>
      <c r="D6" s="175"/>
      <c r="E6" s="175"/>
      <c r="F6" s="175"/>
      <c r="G6" s="164"/>
      <c r="H6" s="164"/>
      <c r="I6" s="164"/>
      <c r="J6" s="185"/>
      <c r="K6" s="185"/>
      <c r="L6" s="180"/>
      <c r="M6" s="181"/>
      <c r="N6" s="181"/>
      <c r="O6" s="182"/>
    </row>
    <row r="7" spans="1:17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186" t="s">
        <v>209</v>
      </c>
      <c r="E7" s="187"/>
      <c r="F7" s="187"/>
      <c r="G7" s="188"/>
      <c r="H7" s="165" t="s">
        <v>214</v>
      </c>
      <c r="I7" s="165"/>
      <c r="J7" s="165"/>
      <c r="K7" s="193" t="s">
        <v>75</v>
      </c>
      <c r="L7" s="193"/>
      <c r="M7" s="64"/>
      <c r="N7" s="64"/>
      <c r="O7" s="86"/>
    </row>
    <row r="8" spans="1:17" ht="20.100000000000001" customHeight="1" x14ac:dyDescent="0.2">
      <c r="A8" s="159"/>
      <c r="B8" s="161"/>
      <c r="C8" s="60"/>
      <c r="D8" s="189"/>
      <c r="E8" s="190"/>
      <c r="F8" s="190"/>
      <c r="G8" s="191"/>
      <c r="H8" s="165"/>
      <c r="I8" s="165"/>
      <c r="J8" s="165"/>
      <c r="K8" s="193"/>
      <c r="L8" s="193"/>
      <c r="M8" s="64"/>
      <c r="N8" s="64"/>
      <c r="O8" s="86"/>
    </row>
    <row r="9" spans="1:17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183" t="s">
        <v>115</v>
      </c>
      <c r="E9" s="183"/>
      <c r="F9" s="166" t="s">
        <v>74</v>
      </c>
      <c r="G9" s="166"/>
      <c r="H9" s="167" t="s">
        <v>210</v>
      </c>
      <c r="I9" s="168"/>
      <c r="J9" s="184" t="s">
        <v>212</v>
      </c>
      <c r="K9" s="184"/>
      <c r="L9" s="184"/>
      <c r="M9" s="184"/>
      <c r="N9" s="25"/>
      <c r="O9" s="86"/>
    </row>
    <row r="10" spans="1:17" ht="20.100000000000001" customHeight="1" x14ac:dyDescent="0.2">
      <c r="A10" s="159"/>
      <c r="B10" s="161"/>
      <c r="C10" s="60"/>
      <c r="D10" s="183"/>
      <c r="E10" s="183"/>
      <c r="F10" s="166"/>
      <c r="G10" s="166"/>
      <c r="H10" s="169"/>
      <c r="I10" s="170"/>
      <c r="J10" s="184"/>
      <c r="K10" s="184"/>
      <c r="L10" s="184"/>
      <c r="M10" s="184"/>
      <c r="N10" s="25"/>
      <c r="O10" s="86"/>
    </row>
    <row r="11" spans="1:17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43"/>
      <c r="D11" s="175" t="s">
        <v>73</v>
      </c>
      <c r="E11" s="176"/>
      <c r="F11" s="176"/>
      <c r="G11" s="176"/>
      <c r="H11" s="164" t="s">
        <v>76</v>
      </c>
      <c r="I11" s="164"/>
      <c r="J11" s="164"/>
      <c r="K11" s="56"/>
      <c r="L11" s="194" t="s">
        <v>45</v>
      </c>
      <c r="M11" s="194"/>
      <c r="N11" s="194"/>
      <c r="O11" s="120"/>
    </row>
    <row r="12" spans="1:17" ht="20.100000000000001" customHeight="1" x14ac:dyDescent="0.2">
      <c r="A12" s="159"/>
      <c r="B12" s="161"/>
      <c r="C12" s="43"/>
      <c r="D12" s="176"/>
      <c r="E12" s="176"/>
      <c r="F12" s="176"/>
      <c r="G12" s="176"/>
      <c r="H12" s="164"/>
      <c r="I12" s="164"/>
      <c r="J12" s="164"/>
      <c r="K12" s="56"/>
      <c r="L12" s="194"/>
      <c r="M12" s="194"/>
      <c r="N12" s="194"/>
      <c r="O12" s="120"/>
    </row>
    <row r="13" spans="1:17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186" t="s">
        <v>209</v>
      </c>
      <c r="E13" s="187"/>
      <c r="F13" s="187"/>
      <c r="G13" s="188"/>
      <c r="H13" s="25"/>
      <c r="I13" s="166" t="s">
        <v>74</v>
      </c>
      <c r="J13" s="166"/>
      <c r="K13" s="193" t="s">
        <v>75</v>
      </c>
      <c r="L13" s="193"/>
      <c r="M13" s="64"/>
      <c r="N13" s="64"/>
      <c r="O13" s="120"/>
    </row>
    <row r="14" spans="1:17" ht="20.100000000000001" customHeight="1" x14ac:dyDescent="0.2">
      <c r="A14" s="159"/>
      <c r="B14" s="161"/>
      <c r="C14" s="60"/>
      <c r="D14" s="189"/>
      <c r="E14" s="190"/>
      <c r="F14" s="190"/>
      <c r="G14" s="191"/>
      <c r="H14" s="25"/>
      <c r="I14" s="166"/>
      <c r="J14" s="166"/>
      <c r="K14" s="193"/>
      <c r="L14" s="193"/>
      <c r="M14" s="64"/>
      <c r="N14" s="64"/>
      <c r="O14" s="120"/>
    </row>
    <row r="15" spans="1:17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183" t="s">
        <v>115</v>
      </c>
      <c r="E15" s="183"/>
      <c r="F15" s="171" t="s">
        <v>108</v>
      </c>
      <c r="G15" s="172"/>
      <c r="H15" s="165" t="s">
        <v>214</v>
      </c>
      <c r="I15" s="165"/>
      <c r="J15" s="165"/>
      <c r="K15" s="184" t="s">
        <v>213</v>
      </c>
      <c r="L15" s="184"/>
      <c r="M15" s="184"/>
      <c r="N15" s="184"/>
      <c r="O15" s="86"/>
    </row>
    <row r="16" spans="1:17" ht="20.100000000000001" customHeight="1" x14ac:dyDescent="0.2">
      <c r="A16" s="159"/>
      <c r="B16" s="161"/>
      <c r="C16" s="60"/>
      <c r="D16" s="183"/>
      <c r="E16" s="183"/>
      <c r="F16" s="173"/>
      <c r="G16" s="174"/>
      <c r="H16" s="165"/>
      <c r="I16" s="165"/>
      <c r="J16" s="165"/>
      <c r="K16" s="184"/>
      <c r="L16" s="184"/>
      <c r="M16" s="184"/>
      <c r="N16" s="184"/>
      <c r="O16" s="86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43"/>
      <c r="D17" s="56"/>
      <c r="E17" s="165" t="s">
        <v>214</v>
      </c>
      <c r="F17" s="165"/>
      <c r="G17" s="165"/>
      <c r="H17" s="186" t="s">
        <v>72</v>
      </c>
      <c r="I17" s="187"/>
      <c r="J17" s="187"/>
      <c r="K17" s="188"/>
      <c r="L17" s="164" t="s">
        <v>76</v>
      </c>
      <c r="M17" s="164"/>
      <c r="N17" s="164"/>
      <c r="O17" s="120"/>
    </row>
    <row r="18" spans="1:16" ht="20.100000000000001" customHeight="1" x14ac:dyDescent="0.2">
      <c r="A18" s="159"/>
      <c r="B18" s="161"/>
      <c r="C18" s="43"/>
      <c r="D18" s="56"/>
      <c r="E18" s="165"/>
      <c r="F18" s="165"/>
      <c r="G18" s="165"/>
      <c r="H18" s="189"/>
      <c r="I18" s="190"/>
      <c r="J18" s="190"/>
      <c r="K18" s="191"/>
      <c r="L18" s="164"/>
      <c r="M18" s="164"/>
      <c r="N18" s="164"/>
      <c r="O18" s="120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186" t="s">
        <v>209</v>
      </c>
      <c r="E19" s="187"/>
      <c r="F19" s="187"/>
      <c r="G19" s="188"/>
      <c r="H19" s="175" t="s">
        <v>73</v>
      </c>
      <c r="I19" s="175"/>
      <c r="J19" s="175"/>
      <c r="K19" s="193" t="s">
        <v>75</v>
      </c>
      <c r="L19" s="193"/>
      <c r="M19" s="64"/>
      <c r="N19" s="64"/>
      <c r="O19" s="86"/>
    </row>
    <row r="20" spans="1:16" ht="20.100000000000001" customHeight="1" x14ac:dyDescent="0.2">
      <c r="A20" s="159"/>
      <c r="B20" s="161"/>
      <c r="C20" s="60"/>
      <c r="D20" s="189"/>
      <c r="E20" s="190"/>
      <c r="F20" s="190"/>
      <c r="G20" s="191"/>
      <c r="H20" s="175"/>
      <c r="I20" s="175"/>
      <c r="J20" s="175"/>
      <c r="K20" s="193"/>
      <c r="L20" s="193"/>
      <c r="M20" s="64"/>
      <c r="N20" s="64"/>
      <c r="O20" s="86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183" t="s">
        <v>115</v>
      </c>
      <c r="E21" s="183"/>
      <c r="F21" s="166" t="s">
        <v>74</v>
      </c>
      <c r="G21" s="166"/>
      <c r="H21" s="167" t="s">
        <v>210</v>
      </c>
      <c r="I21" s="168"/>
      <c r="J21" s="184" t="s">
        <v>212</v>
      </c>
      <c r="K21" s="184"/>
      <c r="L21" s="184"/>
      <c r="M21" s="184"/>
      <c r="O21" s="86"/>
    </row>
    <row r="22" spans="1:16" ht="20.100000000000001" customHeight="1" x14ac:dyDescent="0.2">
      <c r="A22" s="159"/>
      <c r="B22" s="161"/>
      <c r="C22" s="60"/>
      <c r="D22" s="183"/>
      <c r="E22" s="183"/>
      <c r="F22" s="166"/>
      <c r="G22" s="166"/>
      <c r="H22" s="169"/>
      <c r="I22" s="170"/>
      <c r="J22" s="184"/>
      <c r="K22" s="184"/>
      <c r="L22" s="184"/>
      <c r="M22" s="184"/>
      <c r="O22" s="86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43"/>
      <c r="D23" s="64"/>
      <c r="E23" s="64"/>
      <c r="F23" s="175" t="s">
        <v>73</v>
      </c>
      <c r="G23" s="175"/>
      <c r="H23" s="164" t="s">
        <v>76</v>
      </c>
      <c r="I23" s="164"/>
      <c r="J23" s="164"/>
      <c r="K23" s="56"/>
      <c r="L23" s="194" t="s">
        <v>45</v>
      </c>
      <c r="M23" s="194"/>
      <c r="N23" s="194"/>
      <c r="O23" s="120"/>
      <c r="P23" s="54"/>
    </row>
    <row r="24" spans="1:16" ht="20.100000000000001" customHeight="1" x14ac:dyDescent="0.2">
      <c r="A24" s="159"/>
      <c r="B24" s="161"/>
      <c r="C24" s="43"/>
      <c r="D24" s="64"/>
      <c r="E24" s="64"/>
      <c r="F24" s="175"/>
      <c r="G24" s="175"/>
      <c r="H24" s="164"/>
      <c r="I24" s="164"/>
      <c r="J24" s="164"/>
      <c r="K24" s="56"/>
      <c r="L24" s="194"/>
      <c r="M24" s="194"/>
      <c r="N24" s="194"/>
      <c r="O24" s="120"/>
      <c r="P24" s="54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186" t="s">
        <v>209</v>
      </c>
      <c r="E25" s="187"/>
      <c r="F25" s="187"/>
      <c r="G25" s="188"/>
      <c r="H25" s="165" t="s">
        <v>214</v>
      </c>
      <c r="I25" s="165"/>
      <c r="J25" s="165"/>
      <c r="K25" s="193" t="s">
        <v>75</v>
      </c>
      <c r="L25" s="193"/>
      <c r="M25" s="64"/>
      <c r="N25" s="64"/>
      <c r="O25" s="86"/>
      <c r="P25" s="28"/>
    </row>
    <row r="26" spans="1:16" ht="20.100000000000001" customHeight="1" x14ac:dyDescent="0.2">
      <c r="A26" s="160"/>
      <c r="B26" s="162"/>
      <c r="C26" s="56"/>
      <c r="D26" s="189"/>
      <c r="E26" s="190"/>
      <c r="F26" s="190"/>
      <c r="G26" s="191"/>
      <c r="H26" s="165"/>
      <c r="I26" s="165"/>
      <c r="J26" s="165"/>
      <c r="K26" s="193"/>
      <c r="L26" s="193"/>
      <c r="M26" s="64"/>
      <c r="N26" s="64"/>
      <c r="O26" s="86"/>
    </row>
    <row r="27" spans="1:16" ht="20.100000000000001" customHeight="1" thickBot="1" x14ac:dyDescent="0.25">
      <c r="A27" s="156" t="s">
        <v>249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8"/>
    </row>
    <row r="28" spans="1:16" x14ac:dyDescent="0.2">
      <c r="B28" s="99">
        <v>212</v>
      </c>
      <c r="C28" s="84"/>
      <c r="D28" s="84"/>
      <c r="E28" s="84"/>
    </row>
    <row r="29" spans="1:16" x14ac:dyDescent="0.2">
      <c r="B29" s="141" t="s">
        <v>46</v>
      </c>
      <c r="C29" s="84"/>
    </row>
    <row r="30" spans="1:16" x14ac:dyDescent="0.2">
      <c r="B30" s="108">
        <v>136</v>
      </c>
      <c r="C30" s="84"/>
    </row>
  </sheetData>
  <mergeCells count="66">
    <mergeCell ref="D19:G20"/>
    <mergeCell ref="E17:G18"/>
    <mergeCell ref="D25:G26"/>
    <mergeCell ref="K7:L8"/>
    <mergeCell ref="K13:L14"/>
    <mergeCell ref="K19:L20"/>
    <mergeCell ref="K25:L26"/>
    <mergeCell ref="K15:N16"/>
    <mergeCell ref="J9:M10"/>
    <mergeCell ref="J21:M22"/>
    <mergeCell ref="D21:E22"/>
    <mergeCell ref="H17:K18"/>
    <mergeCell ref="L11:N12"/>
    <mergeCell ref="L23:N24"/>
    <mergeCell ref="H19:J20"/>
    <mergeCell ref="D7:G8"/>
    <mergeCell ref="A1:O1"/>
    <mergeCell ref="A5:A6"/>
    <mergeCell ref="A7:A8"/>
    <mergeCell ref="B5:B6"/>
    <mergeCell ref="B7:B8"/>
    <mergeCell ref="A3:A4"/>
    <mergeCell ref="B3:B4"/>
    <mergeCell ref="D5:F6"/>
    <mergeCell ref="D3:E4"/>
    <mergeCell ref="D15:E16"/>
    <mergeCell ref="H3:K4"/>
    <mergeCell ref="F3:G4"/>
    <mergeCell ref="J5:K6"/>
    <mergeCell ref="H7:J8"/>
    <mergeCell ref="G5:I6"/>
    <mergeCell ref="H11:J12"/>
    <mergeCell ref="D13:G14"/>
    <mergeCell ref="D9:E10"/>
    <mergeCell ref="L17:N18"/>
    <mergeCell ref="L5:O6"/>
    <mergeCell ref="A27:O27"/>
    <mergeCell ref="A25:A26"/>
    <mergeCell ref="A9:A10"/>
    <mergeCell ref="A11:A12"/>
    <mergeCell ref="B25:B26"/>
    <mergeCell ref="B23:B24"/>
    <mergeCell ref="A13:A14"/>
    <mergeCell ref="B9:B10"/>
    <mergeCell ref="A21:A22"/>
    <mergeCell ref="B21:B22"/>
    <mergeCell ref="A23:A24"/>
    <mergeCell ref="B11:B12"/>
    <mergeCell ref="B13:B14"/>
    <mergeCell ref="B15:B16"/>
    <mergeCell ref="H25:J26"/>
    <mergeCell ref="A15:A16"/>
    <mergeCell ref="A17:A18"/>
    <mergeCell ref="I13:J14"/>
    <mergeCell ref="H9:I10"/>
    <mergeCell ref="F21:G22"/>
    <mergeCell ref="F9:G10"/>
    <mergeCell ref="F15:G16"/>
    <mergeCell ref="H21:I22"/>
    <mergeCell ref="H15:J16"/>
    <mergeCell ref="D11:G12"/>
    <mergeCell ref="F23:G24"/>
    <mergeCell ref="H23:J24"/>
    <mergeCell ref="A19:A20"/>
    <mergeCell ref="B17:B18"/>
    <mergeCell ref="B19:B20"/>
  </mergeCells>
  <phoneticPr fontId="0" type="noConversion"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9" orientation="landscape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M22"/>
  <sheetViews>
    <sheetView zoomScale="120" zoomScaleNormal="120" workbookViewId="0">
      <selection activeCell="I8" sqref="I8"/>
    </sheetView>
  </sheetViews>
  <sheetFormatPr defaultRowHeight="12.75" x14ac:dyDescent="0.2"/>
  <cols>
    <col min="1" max="1" width="3.5703125" style="33" customWidth="1"/>
    <col min="2" max="2" width="10.5703125" style="3" customWidth="1"/>
    <col min="3" max="3" width="11.85546875" style="2" customWidth="1"/>
    <col min="9" max="10" width="9.140625" style="6"/>
    <col min="12" max="12" width="13" customWidth="1"/>
    <col min="13" max="13" width="12.7109375" customWidth="1"/>
  </cols>
  <sheetData>
    <row r="1" spans="1:13" ht="20.100000000000001" customHeight="1" x14ac:dyDescent="0.2">
      <c r="D1" s="1" t="s">
        <v>0</v>
      </c>
      <c r="E1" s="1" t="s">
        <v>2</v>
      </c>
      <c r="F1" s="1" t="s">
        <v>3</v>
      </c>
      <c r="G1" s="1" t="s">
        <v>4</v>
      </c>
      <c r="H1" s="1" t="s">
        <v>1</v>
      </c>
      <c r="I1" s="40" t="s">
        <v>5</v>
      </c>
      <c r="J1" s="40" t="s">
        <v>6</v>
      </c>
    </row>
    <row r="2" spans="1:13" ht="20.100000000000001" customHeight="1" thickBot="1" x14ac:dyDescent="0.25">
      <c r="A2" s="36">
        <v>0</v>
      </c>
      <c r="B2" s="34" t="s">
        <v>168</v>
      </c>
      <c r="C2" s="34" t="s">
        <v>169</v>
      </c>
      <c r="D2" s="9"/>
      <c r="E2" s="9"/>
      <c r="F2" s="9"/>
      <c r="G2" s="9"/>
      <c r="H2" s="9"/>
      <c r="I2" s="38"/>
      <c r="J2" s="10"/>
      <c r="L2" s="42"/>
      <c r="M2" s="42"/>
    </row>
    <row r="3" spans="1:13" ht="20.100000000000001" customHeight="1" x14ac:dyDescent="0.2">
      <c r="A3" s="37">
        <v>1</v>
      </c>
      <c r="B3" s="35" t="s">
        <v>170</v>
      </c>
      <c r="C3" s="35" t="s">
        <v>171</v>
      </c>
      <c r="D3" s="7"/>
      <c r="E3" s="7"/>
      <c r="F3" s="7"/>
      <c r="G3" s="7"/>
      <c r="H3" s="7"/>
      <c r="I3" s="39">
        <v>1</v>
      </c>
      <c r="J3" s="32"/>
      <c r="L3" s="42"/>
      <c r="M3" s="42"/>
    </row>
    <row r="4" spans="1:13" ht="20.100000000000001" customHeight="1" x14ac:dyDescent="0.2">
      <c r="A4" s="37">
        <v>2</v>
      </c>
      <c r="B4" s="35" t="s">
        <v>172</v>
      </c>
      <c r="C4" s="35" t="s">
        <v>173</v>
      </c>
      <c r="D4" s="7"/>
      <c r="E4" s="7"/>
      <c r="F4" s="7"/>
      <c r="G4" s="7"/>
      <c r="H4" s="7"/>
      <c r="I4" s="39">
        <v>2</v>
      </c>
      <c r="J4" s="10"/>
      <c r="L4" s="42"/>
      <c r="M4" s="42"/>
    </row>
    <row r="5" spans="1:13" ht="20.100000000000001" customHeight="1" x14ac:dyDescent="0.2">
      <c r="A5" s="37">
        <v>3</v>
      </c>
      <c r="B5" s="35" t="s">
        <v>174</v>
      </c>
      <c r="C5" s="35" t="s">
        <v>175</v>
      </c>
      <c r="D5" s="333" t="s">
        <v>176</v>
      </c>
      <c r="E5" s="333"/>
      <c r="F5" s="55"/>
      <c r="G5" s="7"/>
      <c r="H5" s="7"/>
      <c r="I5" s="39">
        <v>3</v>
      </c>
      <c r="J5" s="10"/>
      <c r="L5" s="42"/>
      <c r="M5" s="42"/>
    </row>
    <row r="6" spans="1:13" ht="20.100000000000001" customHeight="1" x14ac:dyDescent="0.2">
      <c r="A6" s="37">
        <v>4</v>
      </c>
      <c r="B6" s="35" t="s">
        <v>177</v>
      </c>
      <c r="C6" s="35" t="s">
        <v>178</v>
      </c>
      <c r="D6" s="7"/>
      <c r="E6" s="7"/>
      <c r="F6" s="7"/>
      <c r="G6" s="7"/>
      <c r="I6" s="39">
        <v>4</v>
      </c>
      <c r="J6" s="10"/>
      <c r="L6" s="42"/>
      <c r="M6" s="42"/>
    </row>
    <row r="7" spans="1:13" ht="20.100000000000001" customHeight="1" x14ac:dyDescent="0.2">
      <c r="A7" s="37">
        <v>5</v>
      </c>
      <c r="B7" s="35" t="s">
        <v>179</v>
      </c>
      <c r="C7" s="35" t="s">
        <v>180</v>
      </c>
      <c r="D7" s="7"/>
      <c r="E7" s="7"/>
      <c r="F7" s="7"/>
      <c r="G7" s="7"/>
      <c r="I7" s="39">
        <v>5</v>
      </c>
      <c r="J7" s="10"/>
      <c r="L7" s="42"/>
      <c r="M7" s="42"/>
    </row>
    <row r="8" spans="1:13" ht="20.100000000000001" customHeight="1" x14ac:dyDescent="0.2">
      <c r="A8" s="37">
        <v>6</v>
      </c>
      <c r="B8" s="35" t="s">
        <v>181</v>
      </c>
      <c r="C8" s="35" t="s">
        <v>182</v>
      </c>
      <c r="D8" s="7"/>
      <c r="F8" s="7"/>
      <c r="G8" s="115" t="s">
        <v>176</v>
      </c>
      <c r="H8" s="55"/>
      <c r="I8" s="39"/>
      <c r="J8" s="55"/>
      <c r="L8" s="42"/>
      <c r="M8" s="42"/>
    </row>
    <row r="9" spans="1:13" ht="20.100000000000001" customHeight="1" x14ac:dyDescent="0.2">
      <c r="A9" s="37">
        <v>7</v>
      </c>
      <c r="B9" s="35" t="s">
        <v>183</v>
      </c>
      <c r="C9" s="35" t="s">
        <v>184</v>
      </c>
      <c r="D9" s="55"/>
      <c r="E9" s="115" t="s">
        <v>176</v>
      </c>
      <c r="G9" s="7"/>
      <c r="H9" s="7"/>
      <c r="I9" s="39">
        <v>6</v>
      </c>
      <c r="J9" s="10"/>
      <c r="L9" s="42"/>
      <c r="M9" s="42"/>
    </row>
    <row r="10" spans="1:13" ht="20.100000000000001" customHeight="1" x14ac:dyDescent="0.2">
      <c r="A10" s="37">
        <v>8</v>
      </c>
      <c r="B10" s="35" t="s">
        <v>185</v>
      </c>
      <c r="C10" s="35" t="s">
        <v>186</v>
      </c>
      <c r="F10" s="7"/>
      <c r="I10" s="39">
        <v>7</v>
      </c>
      <c r="J10" s="10"/>
      <c r="L10" s="42"/>
      <c r="M10" s="42"/>
    </row>
    <row r="11" spans="1:13" ht="20.100000000000001" customHeight="1" x14ac:dyDescent="0.2">
      <c r="A11" s="37">
        <v>9</v>
      </c>
      <c r="B11" s="35" t="s">
        <v>187</v>
      </c>
      <c r="C11" s="35" t="s">
        <v>188</v>
      </c>
      <c r="F11" s="57" t="s">
        <v>16</v>
      </c>
      <c r="G11" s="7"/>
      <c r="H11" s="7"/>
      <c r="I11" s="39">
        <v>8</v>
      </c>
      <c r="J11" s="10"/>
      <c r="L11" s="42"/>
      <c r="M11" s="42"/>
    </row>
    <row r="12" spans="1:13" ht="20.100000000000001" customHeight="1" x14ac:dyDescent="0.2">
      <c r="A12" s="37">
        <v>10</v>
      </c>
      <c r="B12" s="35" t="s">
        <v>189</v>
      </c>
      <c r="C12" s="35" t="s">
        <v>190</v>
      </c>
      <c r="D12" s="55"/>
      <c r="E12" s="11"/>
      <c r="I12" s="39">
        <v>9</v>
      </c>
      <c r="J12" s="10"/>
      <c r="L12" s="42"/>
      <c r="M12" s="42"/>
    </row>
    <row r="13" spans="1:13" ht="20.100000000000001" customHeight="1" x14ac:dyDescent="0.2">
      <c r="A13" s="37">
        <v>11</v>
      </c>
      <c r="B13" s="35" t="s">
        <v>191</v>
      </c>
      <c r="C13" s="35" t="s">
        <v>192</v>
      </c>
      <c r="I13" s="39">
        <v>10</v>
      </c>
      <c r="J13" s="10"/>
      <c r="L13" s="42"/>
      <c r="M13" s="42"/>
    </row>
    <row r="14" spans="1:13" ht="20.100000000000001" customHeight="1" x14ac:dyDescent="0.2">
      <c r="A14" s="37">
        <v>12</v>
      </c>
      <c r="B14" s="35" t="s">
        <v>193</v>
      </c>
      <c r="C14" s="35" t="s">
        <v>194</v>
      </c>
      <c r="I14" s="39">
        <v>11</v>
      </c>
      <c r="J14" s="10"/>
      <c r="L14" s="42"/>
      <c r="M14" s="42"/>
    </row>
    <row r="15" spans="1:13" ht="20.100000000000001" customHeight="1" x14ac:dyDescent="0.2">
      <c r="A15" s="37">
        <v>13</v>
      </c>
      <c r="B15" s="35" t="s">
        <v>195</v>
      </c>
      <c r="C15" s="35" t="s">
        <v>196</v>
      </c>
      <c r="D15" s="7"/>
      <c r="E15" s="11"/>
      <c r="F15" s="7"/>
      <c r="G15" s="7"/>
      <c r="H15" s="7"/>
      <c r="I15" s="39">
        <v>12</v>
      </c>
      <c r="J15" s="55"/>
      <c r="L15" s="42"/>
      <c r="M15" s="42"/>
    </row>
    <row r="16" spans="1:13" ht="20.100000000000001" customHeight="1" thickBot="1" x14ac:dyDescent="0.25">
      <c r="A16" s="36">
        <v>14</v>
      </c>
      <c r="B16" s="34" t="s">
        <v>197</v>
      </c>
      <c r="C16" s="34" t="s">
        <v>198</v>
      </c>
      <c r="D16" s="136"/>
      <c r="E16" s="9"/>
      <c r="F16" s="9"/>
      <c r="G16" s="9"/>
      <c r="H16" s="9"/>
      <c r="I16" s="38"/>
      <c r="J16" s="138"/>
      <c r="L16" s="42"/>
      <c r="M16" s="42"/>
    </row>
    <row r="17" spans="1:13" ht="20.100000000000001" customHeight="1" x14ac:dyDescent="0.2">
      <c r="A17" s="332" t="s">
        <v>13</v>
      </c>
      <c r="B17" s="35" t="s">
        <v>199</v>
      </c>
      <c r="C17" s="35" t="s">
        <v>200</v>
      </c>
      <c r="D17" s="73"/>
      <c r="E17" s="7"/>
      <c r="F17" s="7"/>
      <c r="G17" s="7"/>
      <c r="H17" s="7"/>
      <c r="I17" s="10"/>
      <c r="J17" s="137"/>
      <c r="L17" s="42"/>
      <c r="M17" s="42"/>
    </row>
    <row r="18" spans="1:13" ht="20.100000000000001" customHeight="1" x14ac:dyDescent="0.2">
      <c r="A18" s="332"/>
      <c r="B18" s="35" t="s">
        <v>201</v>
      </c>
      <c r="C18" s="35" t="s">
        <v>202</v>
      </c>
      <c r="D18" s="7"/>
      <c r="E18" s="7"/>
      <c r="F18" s="7"/>
      <c r="G18" s="7"/>
      <c r="H18" s="7"/>
      <c r="I18" s="10"/>
      <c r="J18" s="10"/>
      <c r="L18" s="42"/>
      <c r="M18" s="42"/>
    </row>
    <row r="19" spans="1:13" ht="20.100000000000001" customHeight="1" x14ac:dyDescent="0.2">
      <c r="A19" s="332"/>
      <c r="B19" s="35" t="s">
        <v>203</v>
      </c>
      <c r="C19" s="35" t="s">
        <v>204</v>
      </c>
      <c r="E19" s="7"/>
      <c r="F19" s="7"/>
      <c r="G19" s="7"/>
      <c r="H19" s="7"/>
      <c r="I19" s="10"/>
      <c r="J19" s="10"/>
      <c r="L19" s="42"/>
      <c r="M19" s="42"/>
    </row>
    <row r="20" spans="1:13" ht="20.100000000000001" customHeight="1" x14ac:dyDescent="0.2">
      <c r="A20" s="332"/>
      <c r="B20" s="35" t="s">
        <v>205</v>
      </c>
      <c r="C20" s="35" t="s">
        <v>206</v>
      </c>
      <c r="E20" s="7"/>
      <c r="F20" s="7"/>
      <c r="G20" s="7"/>
      <c r="H20" s="7"/>
      <c r="I20" s="10"/>
      <c r="J20" s="10"/>
      <c r="L20" s="42"/>
      <c r="M20" s="42"/>
    </row>
    <row r="21" spans="1:13" ht="20.100000000000001" customHeight="1" thickBot="1" x14ac:dyDescent="0.25">
      <c r="A21" s="332"/>
      <c r="B21" s="35" t="s">
        <v>207</v>
      </c>
      <c r="C21" s="35" t="s">
        <v>208</v>
      </c>
      <c r="D21" s="7"/>
      <c r="E21" s="7"/>
      <c r="F21" s="7"/>
      <c r="G21" s="7"/>
      <c r="H21" s="7"/>
      <c r="I21" s="10"/>
      <c r="J21" s="10"/>
      <c r="L21" s="42"/>
      <c r="M21" s="42"/>
    </row>
    <row r="22" spans="1:13" ht="20.100000000000001" customHeight="1" x14ac:dyDescent="0.2">
      <c r="A22" s="79" t="s">
        <v>43</v>
      </c>
      <c r="B22" s="41" t="s">
        <v>205</v>
      </c>
      <c r="C22" s="41" t="s">
        <v>208</v>
      </c>
      <c r="D22" s="80"/>
      <c r="E22" s="81"/>
      <c r="F22" s="81"/>
      <c r="G22" s="81"/>
      <c r="H22" s="81"/>
      <c r="I22" s="32"/>
      <c r="J22" s="32"/>
    </row>
  </sheetData>
  <mergeCells count="2">
    <mergeCell ref="A17:A21"/>
    <mergeCell ref="D5:E5"/>
  </mergeCells>
  <phoneticPr fontId="0" type="noConversion"/>
  <printOptions verticalCentered="1" gridLines="1"/>
  <pageMargins left="0.39370078740157483" right="0.39370078740157483" top="0.19685039370078741" bottom="0.19685039370078741" header="0.51181102362204722" footer="0.51181102362204722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Q31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7" ht="18" x14ac:dyDescent="0.2">
      <c r="A1" s="195" t="s">
        <v>62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7"/>
    </row>
    <row r="2" spans="1:17" ht="25.5" x14ac:dyDescent="0.2">
      <c r="A2" s="26" t="s">
        <v>7</v>
      </c>
      <c r="B2" s="27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3"/>
    </row>
    <row r="3" spans="1:17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129"/>
      <c r="D3" s="192" t="s">
        <v>115</v>
      </c>
      <c r="E3" s="192"/>
      <c r="F3" s="198" t="s">
        <v>108</v>
      </c>
      <c r="G3" s="199"/>
      <c r="H3" s="25"/>
      <c r="I3" s="25"/>
      <c r="J3" s="202" t="s">
        <v>79</v>
      </c>
      <c r="K3" s="203"/>
      <c r="L3" s="203"/>
      <c r="M3" s="203"/>
      <c r="N3" s="64"/>
      <c r="O3" s="86"/>
      <c r="Q3" s="84"/>
    </row>
    <row r="4" spans="1:17" ht="20.100000000000001" customHeight="1" x14ac:dyDescent="0.2">
      <c r="A4" s="159"/>
      <c r="B4" s="161"/>
      <c r="C4" s="129"/>
      <c r="D4" s="192"/>
      <c r="E4" s="192"/>
      <c r="F4" s="200"/>
      <c r="G4" s="201"/>
      <c r="H4" s="25"/>
      <c r="I4" s="25"/>
      <c r="J4" s="203"/>
      <c r="K4" s="203"/>
      <c r="L4" s="203"/>
      <c r="M4" s="203"/>
      <c r="N4" s="64"/>
      <c r="O4" s="86"/>
      <c r="Q4" s="84"/>
    </row>
    <row r="5" spans="1:17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43"/>
      <c r="D5" s="214" t="s">
        <v>73</v>
      </c>
      <c r="E5" s="214"/>
      <c r="F5" s="214"/>
      <c r="G5" s="212" t="s">
        <v>78</v>
      </c>
      <c r="H5" s="213"/>
      <c r="I5" s="213"/>
      <c r="J5" s="185" t="s">
        <v>74</v>
      </c>
      <c r="K5" s="185"/>
      <c r="L5" s="177" t="s">
        <v>72</v>
      </c>
      <c r="M5" s="178"/>
      <c r="N5" s="178"/>
      <c r="O5" s="179"/>
    </row>
    <row r="6" spans="1:17" ht="20.100000000000001" customHeight="1" x14ac:dyDescent="0.2">
      <c r="A6" s="159"/>
      <c r="B6" s="161"/>
      <c r="C6" s="43"/>
      <c r="D6" s="214"/>
      <c r="E6" s="214"/>
      <c r="F6" s="214"/>
      <c r="G6" s="213"/>
      <c r="H6" s="213"/>
      <c r="I6" s="213"/>
      <c r="J6" s="185"/>
      <c r="K6" s="185"/>
      <c r="L6" s="180"/>
      <c r="M6" s="181"/>
      <c r="N6" s="181"/>
      <c r="O6" s="182"/>
    </row>
    <row r="7" spans="1:17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186" t="s">
        <v>209</v>
      </c>
      <c r="E7" s="187"/>
      <c r="F7" s="187"/>
      <c r="G7" s="188"/>
      <c r="H7" s="43"/>
      <c r="I7" s="208" t="s">
        <v>77</v>
      </c>
      <c r="J7" s="208"/>
      <c r="K7" s="193" t="s">
        <v>75</v>
      </c>
      <c r="L7" s="193"/>
      <c r="M7" s="64"/>
      <c r="N7" s="64"/>
      <c r="O7" s="86"/>
    </row>
    <row r="8" spans="1:17" ht="20.100000000000001" customHeight="1" x14ac:dyDescent="0.2">
      <c r="A8" s="159"/>
      <c r="B8" s="161"/>
      <c r="C8" s="60"/>
      <c r="D8" s="189"/>
      <c r="E8" s="190"/>
      <c r="F8" s="190"/>
      <c r="G8" s="191"/>
      <c r="H8" s="43"/>
      <c r="I8" s="208"/>
      <c r="J8" s="208"/>
      <c r="K8" s="193"/>
      <c r="L8" s="193"/>
      <c r="M8" s="64"/>
      <c r="N8" s="64"/>
      <c r="O8" s="86"/>
    </row>
    <row r="9" spans="1:17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183" t="s">
        <v>115</v>
      </c>
      <c r="E9" s="183"/>
      <c r="F9" s="166" t="s">
        <v>74</v>
      </c>
      <c r="G9" s="166"/>
      <c r="H9" s="204" t="s">
        <v>210</v>
      </c>
      <c r="I9" s="205"/>
      <c r="J9" s="202" t="s">
        <v>79</v>
      </c>
      <c r="K9" s="203"/>
      <c r="L9" s="203"/>
      <c r="M9" s="203"/>
      <c r="N9" s="60"/>
      <c r="O9" s="86"/>
    </row>
    <row r="10" spans="1:17" ht="20.100000000000001" customHeight="1" x14ac:dyDescent="0.2">
      <c r="A10" s="159"/>
      <c r="B10" s="161"/>
      <c r="C10" s="60"/>
      <c r="D10" s="183"/>
      <c r="E10" s="183"/>
      <c r="F10" s="166"/>
      <c r="G10" s="166"/>
      <c r="H10" s="206"/>
      <c r="I10" s="207"/>
      <c r="J10" s="203"/>
      <c r="K10" s="203"/>
      <c r="L10" s="203"/>
      <c r="M10" s="203"/>
      <c r="N10" s="60"/>
      <c r="O10" s="86"/>
    </row>
    <row r="11" spans="1:17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43"/>
      <c r="D11" s="214" t="s">
        <v>73</v>
      </c>
      <c r="E11" s="215"/>
      <c r="F11" s="215"/>
      <c r="G11" s="215"/>
      <c r="H11" s="212" t="s">
        <v>78</v>
      </c>
      <c r="I11" s="213"/>
      <c r="J11" s="213"/>
      <c r="K11" s="25"/>
      <c r="L11" s="194" t="s">
        <v>45</v>
      </c>
      <c r="M11" s="194"/>
      <c r="N11" s="194"/>
      <c r="O11" s="118"/>
    </row>
    <row r="12" spans="1:17" ht="20.100000000000001" customHeight="1" x14ac:dyDescent="0.2">
      <c r="A12" s="159"/>
      <c r="B12" s="161"/>
      <c r="C12" s="43"/>
      <c r="D12" s="215"/>
      <c r="E12" s="215"/>
      <c r="F12" s="215"/>
      <c r="G12" s="215"/>
      <c r="H12" s="213"/>
      <c r="I12" s="213"/>
      <c r="J12" s="213"/>
      <c r="K12" s="25"/>
      <c r="L12" s="194"/>
      <c r="M12" s="194"/>
      <c r="N12" s="194"/>
      <c r="O12" s="118"/>
    </row>
    <row r="13" spans="1:17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186" t="s">
        <v>209</v>
      </c>
      <c r="E13" s="187"/>
      <c r="F13" s="187"/>
      <c r="G13" s="188"/>
      <c r="H13" s="25"/>
      <c r="I13" s="166" t="s">
        <v>74</v>
      </c>
      <c r="J13" s="166"/>
      <c r="K13" s="193" t="s">
        <v>75</v>
      </c>
      <c r="L13" s="193"/>
      <c r="M13" s="64"/>
      <c r="N13" s="64"/>
      <c r="O13" s="86"/>
    </row>
    <row r="14" spans="1:17" ht="20.100000000000001" customHeight="1" x14ac:dyDescent="0.2">
      <c r="A14" s="159"/>
      <c r="B14" s="161"/>
      <c r="C14" s="60"/>
      <c r="D14" s="189"/>
      <c r="E14" s="190"/>
      <c r="F14" s="190"/>
      <c r="G14" s="191"/>
      <c r="H14" s="25"/>
      <c r="I14" s="166"/>
      <c r="J14" s="166"/>
      <c r="K14" s="193"/>
      <c r="L14" s="193"/>
      <c r="M14" s="64"/>
      <c r="N14" s="64"/>
      <c r="O14" s="86"/>
    </row>
    <row r="15" spans="1:17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183" t="s">
        <v>115</v>
      </c>
      <c r="E15" s="183"/>
      <c r="F15" s="198" t="s">
        <v>108</v>
      </c>
      <c r="G15" s="199"/>
      <c r="H15" s="208" t="s">
        <v>77</v>
      </c>
      <c r="I15" s="208"/>
      <c r="J15" s="202" t="s">
        <v>79</v>
      </c>
      <c r="K15" s="203"/>
      <c r="L15" s="203"/>
      <c r="M15" s="203"/>
      <c r="N15" s="64"/>
      <c r="O15" s="86"/>
    </row>
    <row r="16" spans="1:17" ht="20.100000000000001" customHeight="1" x14ac:dyDescent="0.2">
      <c r="A16" s="159"/>
      <c r="B16" s="161"/>
      <c r="C16" s="60"/>
      <c r="D16" s="183"/>
      <c r="E16" s="183"/>
      <c r="F16" s="200"/>
      <c r="G16" s="201"/>
      <c r="H16" s="208"/>
      <c r="I16" s="208"/>
      <c r="J16" s="203"/>
      <c r="K16" s="203"/>
      <c r="L16" s="203"/>
      <c r="M16" s="203"/>
      <c r="N16" s="64"/>
      <c r="O16" s="86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43"/>
      <c r="E17" s="212" t="s">
        <v>78</v>
      </c>
      <c r="F17" s="213"/>
      <c r="G17" s="213"/>
      <c r="H17" s="186" t="s">
        <v>72</v>
      </c>
      <c r="I17" s="187"/>
      <c r="J17" s="187"/>
      <c r="K17" s="188"/>
      <c r="L17" s="208" t="s">
        <v>77</v>
      </c>
      <c r="M17" s="208"/>
      <c r="N17" s="43"/>
      <c r="O17" s="118"/>
    </row>
    <row r="18" spans="1:16" ht="20.100000000000001" customHeight="1" x14ac:dyDescent="0.2">
      <c r="A18" s="159"/>
      <c r="B18" s="161"/>
      <c r="C18" s="43"/>
      <c r="E18" s="213"/>
      <c r="F18" s="213"/>
      <c r="G18" s="213"/>
      <c r="H18" s="189"/>
      <c r="I18" s="190"/>
      <c r="J18" s="190"/>
      <c r="K18" s="191"/>
      <c r="L18" s="208"/>
      <c r="M18" s="208"/>
      <c r="N18" s="43"/>
      <c r="O18" s="118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186" t="s">
        <v>209</v>
      </c>
      <c r="E19" s="187"/>
      <c r="F19" s="187"/>
      <c r="G19" s="188"/>
      <c r="H19" s="214" t="s">
        <v>73</v>
      </c>
      <c r="I19" s="214"/>
      <c r="J19" s="214"/>
      <c r="K19" s="193" t="s">
        <v>75</v>
      </c>
      <c r="L19" s="193"/>
      <c r="M19" s="64"/>
      <c r="N19" s="64"/>
      <c r="O19" s="86"/>
      <c r="P19" s="28"/>
    </row>
    <row r="20" spans="1:16" ht="20.100000000000001" customHeight="1" x14ac:dyDescent="0.2">
      <c r="A20" s="159"/>
      <c r="B20" s="161"/>
      <c r="C20" s="60"/>
      <c r="D20" s="189"/>
      <c r="E20" s="190"/>
      <c r="F20" s="190"/>
      <c r="G20" s="191"/>
      <c r="H20" s="214"/>
      <c r="I20" s="214"/>
      <c r="J20" s="214"/>
      <c r="K20" s="193"/>
      <c r="L20" s="193"/>
      <c r="M20" s="64"/>
      <c r="N20" s="64"/>
      <c r="O20" s="120"/>
      <c r="P20" s="28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183" t="s">
        <v>115</v>
      </c>
      <c r="E21" s="183"/>
      <c r="F21" s="166" t="s">
        <v>74</v>
      </c>
      <c r="G21" s="166"/>
      <c r="H21" s="204" t="s">
        <v>210</v>
      </c>
      <c r="I21" s="205"/>
      <c r="J21" s="202" t="s">
        <v>79</v>
      </c>
      <c r="K21" s="203"/>
      <c r="L21" s="203"/>
      <c r="M21" s="203"/>
      <c r="N21" s="60"/>
      <c r="O21" s="86"/>
      <c r="P21" s="28"/>
    </row>
    <row r="22" spans="1:16" ht="20.100000000000001" customHeight="1" x14ac:dyDescent="0.2">
      <c r="A22" s="159"/>
      <c r="B22" s="161"/>
      <c r="C22" s="60"/>
      <c r="D22" s="183"/>
      <c r="E22" s="183"/>
      <c r="F22" s="166"/>
      <c r="G22" s="166"/>
      <c r="H22" s="206"/>
      <c r="I22" s="207"/>
      <c r="J22" s="203"/>
      <c r="K22" s="203"/>
      <c r="L22" s="203"/>
      <c r="M22" s="203"/>
      <c r="N22" s="60"/>
      <c r="O22" s="86"/>
      <c r="P22" s="28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43"/>
      <c r="D23" s="64"/>
      <c r="E23" s="64"/>
      <c r="F23" s="214" t="s">
        <v>73</v>
      </c>
      <c r="G23" s="214"/>
      <c r="H23" s="212" t="s">
        <v>78</v>
      </c>
      <c r="I23" s="213"/>
      <c r="J23" s="213"/>
      <c r="K23" s="25"/>
      <c r="L23" s="194" t="s">
        <v>45</v>
      </c>
      <c r="M23" s="194"/>
      <c r="N23" s="194"/>
      <c r="O23" s="118"/>
    </row>
    <row r="24" spans="1:16" ht="20.100000000000001" customHeight="1" x14ac:dyDescent="0.2">
      <c r="A24" s="159"/>
      <c r="B24" s="161"/>
      <c r="C24" s="43"/>
      <c r="D24" s="64"/>
      <c r="E24" s="64"/>
      <c r="F24" s="214"/>
      <c r="G24" s="214"/>
      <c r="H24" s="213"/>
      <c r="I24" s="213"/>
      <c r="J24" s="213"/>
      <c r="K24" s="25"/>
      <c r="L24" s="194"/>
      <c r="M24" s="194"/>
      <c r="N24" s="194"/>
      <c r="O24" s="118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186" t="s">
        <v>209</v>
      </c>
      <c r="E25" s="187"/>
      <c r="F25" s="187"/>
      <c r="G25" s="188"/>
      <c r="H25" s="83"/>
      <c r="I25" s="208" t="s">
        <v>77</v>
      </c>
      <c r="J25" s="208"/>
      <c r="K25" s="193" t="s">
        <v>75</v>
      </c>
      <c r="L25" s="193"/>
      <c r="M25" s="64"/>
      <c r="N25" s="64"/>
      <c r="O25" s="86"/>
    </row>
    <row r="26" spans="1:16" ht="20.100000000000001" customHeight="1" x14ac:dyDescent="0.2">
      <c r="A26" s="160"/>
      <c r="B26" s="162"/>
      <c r="C26" s="56"/>
      <c r="D26" s="189"/>
      <c r="E26" s="190"/>
      <c r="F26" s="190"/>
      <c r="G26" s="191"/>
      <c r="H26" s="83"/>
      <c r="I26" s="208"/>
      <c r="J26" s="208"/>
      <c r="K26" s="193"/>
      <c r="L26" s="193"/>
      <c r="M26" s="64"/>
      <c r="N26" s="64"/>
      <c r="O26" s="86"/>
    </row>
    <row r="27" spans="1:16" ht="20.100000000000001" customHeight="1" thickBot="1" x14ac:dyDescent="0.25">
      <c r="A27" s="209" t="s">
        <v>250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1"/>
    </row>
    <row r="28" spans="1:16" x14ac:dyDescent="0.2">
      <c r="B28" s="101">
        <v>212</v>
      </c>
      <c r="C28" s="57"/>
      <c r="D28" s="85"/>
      <c r="E28" s="85"/>
    </row>
    <row r="29" spans="1:16" ht="12.75" customHeight="1" x14ac:dyDescent="0.2">
      <c r="B29" s="104" t="s">
        <v>46</v>
      </c>
      <c r="C29" s="88"/>
      <c r="D29" s="85"/>
      <c r="E29" s="85"/>
    </row>
    <row r="30" spans="1:16" ht="12.75" customHeight="1" x14ac:dyDescent="0.2">
      <c r="B30" s="105">
        <v>131</v>
      </c>
      <c r="C30" s="88"/>
      <c r="D30" s="85"/>
      <c r="E30" s="85"/>
    </row>
    <row r="31" spans="1:16" ht="12.75" customHeight="1" x14ac:dyDescent="0.2">
      <c r="B31" s="113" t="s">
        <v>156</v>
      </c>
      <c r="C31" s="88"/>
      <c r="D31" s="85"/>
      <c r="E31" s="85"/>
    </row>
  </sheetData>
  <mergeCells count="66">
    <mergeCell ref="H17:K18"/>
    <mergeCell ref="L11:N12"/>
    <mergeCell ref="D5:F6"/>
    <mergeCell ref="D11:G12"/>
    <mergeCell ref="J9:M10"/>
    <mergeCell ref="J15:M16"/>
    <mergeCell ref="G5:I6"/>
    <mergeCell ref="H11:J12"/>
    <mergeCell ref="E17:G18"/>
    <mergeCell ref="I7:J8"/>
    <mergeCell ref="H15:I16"/>
    <mergeCell ref="K7:L8"/>
    <mergeCell ref="I13:J14"/>
    <mergeCell ref="A27:O27"/>
    <mergeCell ref="B19:B20"/>
    <mergeCell ref="A19:A20"/>
    <mergeCell ref="A25:A26"/>
    <mergeCell ref="B25:B26"/>
    <mergeCell ref="J21:M22"/>
    <mergeCell ref="H23:J24"/>
    <mergeCell ref="I25:J26"/>
    <mergeCell ref="D25:G26"/>
    <mergeCell ref="K25:L26"/>
    <mergeCell ref="L23:N24"/>
    <mergeCell ref="F23:G24"/>
    <mergeCell ref="D21:E22"/>
    <mergeCell ref="H19:J20"/>
    <mergeCell ref="B23:B24"/>
    <mergeCell ref="A23:A24"/>
    <mergeCell ref="B21:B22"/>
    <mergeCell ref="K19:L20"/>
    <mergeCell ref="J3:M4"/>
    <mergeCell ref="B17:B18"/>
    <mergeCell ref="A21:A22"/>
    <mergeCell ref="H9:I10"/>
    <mergeCell ref="F21:G22"/>
    <mergeCell ref="J5:K6"/>
    <mergeCell ref="F9:G10"/>
    <mergeCell ref="F15:G16"/>
    <mergeCell ref="H21:I22"/>
    <mergeCell ref="D7:G8"/>
    <mergeCell ref="D13:G14"/>
    <mergeCell ref="D19:G20"/>
    <mergeCell ref="L17:M18"/>
    <mergeCell ref="K13:L14"/>
    <mergeCell ref="A17:A18"/>
    <mergeCell ref="A11:A12"/>
    <mergeCell ref="A7:A8"/>
    <mergeCell ref="A9:A10"/>
    <mergeCell ref="A13:A14"/>
    <mergeCell ref="A15:A16"/>
    <mergeCell ref="D3:E4"/>
    <mergeCell ref="D9:E10"/>
    <mergeCell ref="D15:E16"/>
    <mergeCell ref="A1:O1"/>
    <mergeCell ref="B11:B12"/>
    <mergeCell ref="B9:B10"/>
    <mergeCell ref="A3:A4"/>
    <mergeCell ref="B13:B14"/>
    <mergeCell ref="B5:B6"/>
    <mergeCell ref="B3:B4"/>
    <mergeCell ref="B15:B16"/>
    <mergeCell ref="A5:A6"/>
    <mergeCell ref="B7:B8"/>
    <mergeCell ref="F3:G4"/>
    <mergeCell ref="L5:O6"/>
  </mergeCells>
  <phoneticPr fontId="0" type="noConversion"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P34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63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1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7"/>
      <c r="D3" s="164" t="s">
        <v>82</v>
      </c>
      <c r="E3" s="164"/>
      <c r="F3" s="193" t="s">
        <v>15</v>
      </c>
      <c r="G3" s="193"/>
      <c r="H3" s="193" t="s">
        <v>11</v>
      </c>
      <c r="I3" s="193"/>
      <c r="J3" s="193"/>
      <c r="K3" s="234" t="s">
        <v>211</v>
      </c>
      <c r="L3" s="234"/>
      <c r="M3" s="165" t="s">
        <v>130</v>
      </c>
      <c r="N3" s="165"/>
      <c r="O3" s="118"/>
      <c r="P3" s="50"/>
    </row>
    <row r="4" spans="1:16" ht="20.100000000000001" customHeight="1" x14ac:dyDescent="0.2">
      <c r="A4" s="159"/>
      <c r="B4" s="161"/>
      <c r="C4" s="67"/>
      <c r="D4" s="164"/>
      <c r="E4" s="164"/>
      <c r="F4" s="193"/>
      <c r="G4" s="193"/>
      <c r="H4" s="193"/>
      <c r="I4" s="193"/>
      <c r="J4" s="193"/>
      <c r="K4" s="234"/>
      <c r="L4" s="234"/>
      <c r="M4" s="165"/>
      <c r="N4" s="165"/>
      <c r="O4" s="118"/>
      <c r="P4" s="50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7"/>
      <c r="D5" s="214" t="s">
        <v>147</v>
      </c>
      <c r="E5" s="214"/>
      <c r="F5" s="214"/>
      <c r="G5" s="214"/>
      <c r="H5" s="214"/>
      <c r="I5" s="164" t="s">
        <v>215</v>
      </c>
      <c r="J5" s="164"/>
      <c r="K5" s="164"/>
      <c r="L5" s="233" t="s">
        <v>243</v>
      </c>
      <c r="M5" s="233"/>
      <c r="N5" s="165" t="s">
        <v>126</v>
      </c>
      <c r="O5" s="225"/>
    </row>
    <row r="6" spans="1:16" ht="20.100000000000001" customHeight="1" x14ac:dyDescent="0.2">
      <c r="A6" s="159"/>
      <c r="B6" s="161"/>
      <c r="C6" s="67"/>
      <c r="D6" s="214"/>
      <c r="E6" s="214"/>
      <c r="F6" s="214"/>
      <c r="G6" s="214"/>
      <c r="H6" s="214"/>
      <c r="I6" s="164"/>
      <c r="J6" s="164"/>
      <c r="K6" s="164"/>
      <c r="L6" s="233"/>
      <c r="M6" s="233"/>
      <c r="N6" s="226"/>
      <c r="O6" s="225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7"/>
      <c r="D7" s="227" t="s">
        <v>127</v>
      </c>
      <c r="E7" s="228"/>
      <c r="F7" s="228"/>
      <c r="G7" s="229"/>
      <c r="H7" s="164" t="s">
        <v>129</v>
      </c>
      <c r="I7" s="164"/>
      <c r="J7" s="164"/>
      <c r="K7" s="164"/>
      <c r="L7" s="214" t="s">
        <v>149</v>
      </c>
      <c r="M7" s="214"/>
      <c r="N7" s="214"/>
      <c r="O7" s="119"/>
      <c r="P7" s="46"/>
    </row>
    <row r="8" spans="1:16" ht="20.100000000000001" customHeight="1" x14ac:dyDescent="0.2">
      <c r="A8" s="159"/>
      <c r="B8" s="161"/>
      <c r="C8" s="67"/>
      <c r="D8" s="230"/>
      <c r="E8" s="231"/>
      <c r="F8" s="231"/>
      <c r="G8" s="232"/>
      <c r="H8" s="164"/>
      <c r="I8" s="164"/>
      <c r="J8" s="164"/>
      <c r="K8" s="164"/>
      <c r="L8" s="214"/>
      <c r="M8" s="214"/>
      <c r="N8" s="214"/>
      <c r="O8" s="119"/>
      <c r="P8" s="46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7"/>
      <c r="D9" s="164" t="s">
        <v>82</v>
      </c>
      <c r="E9" s="164"/>
      <c r="F9" s="193" t="s">
        <v>15</v>
      </c>
      <c r="G9" s="193"/>
      <c r="H9" s="193" t="s">
        <v>11</v>
      </c>
      <c r="I9" s="193"/>
      <c r="J9" s="193"/>
      <c r="K9" s="234" t="s">
        <v>211</v>
      </c>
      <c r="L9" s="234"/>
      <c r="M9" s="64"/>
      <c r="N9" s="60"/>
      <c r="O9" s="86"/>
      <c r="P9" s="50"/>
    </row>
    <row r="10" spans="1:16" ht="20.100000000000001" customHeight="1" x14ac:dyDescent="0.2">
      <c r="A10" s="159"/>
      <c r="B10" s="161"/>
      <c r="C10" s="67"/>
      <c r="D10" s="164"/>
      <c r="E10" s="164"/>
      <c r="F10" s="193"/>
      <c r="G10" s="193"/>
      <c r="H10" s="193"/>
      <c r="I10" s="193"/>
      <c r="J10" s="193"/>
      <c r="K10" s="234"/>
      <c r="L10" s="234"/>
      <c r="M10" s="64"/>
      <c r="N10" s="60"/>
      <c r="O10" s="86"/>
      <c r="P10" s="50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7"/>
      <c r="D11" s="214" t="s">
        <v>147</v>
      </c>
      <c r="E11" s="214"/>
      <c r="F11" s="214"/>
      <c r="G11" s="214"/>
      <c r="H11" s="214"/>
      <c r="I11" s="164" t="s">
        <v>215</v>
      </c>
      <c r="J11" s="164"/>
      <c r="K11" s="164"/>
      <c r="L11" s="233" t="s">
        <v>243</v>
      </c>
      <c r="M11" s="233"/>
      <c r="N11" s="165" t="s">
        <v>126</v>
      </c>
      <c r="O11" s="225"/>
    </row>
    <row r="12" spans="1:16" ht="20.100000000000001" customHeight="1" x14ac:dyDescent="0.2">
      <c r="A12" s="159"/>
      <c r="B12" s="161"/>
      <c r="C12" s="67"/>
      <c r="D12" s="214"/>
      <c r="E12" s="214"/>
      <c r="F12" s="214"/>
      <c r="G12" s="214"/>
      <c r="H12" s="214"/>
      <c r="I12" s="164"/>
      <c r="J12" s="164"/>
      <c r="K12" s="164"/>
      <c r="L12" s="233"/>
      <c r="M12" s="233"/>
      <c r="N12" s="226"/>
      <c r="O12" s="225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7"/>
      <c r="D13" s="227" t="s">
        <v>128</v>
      </c>
      <c r="E13" s="228"/>
      <c r="F13" s="228"/>
      <c r="G13" s="229"/>
      <c r="H13" s="164" t="s">
        <v>129</v>
      </c>
      <c r="I13" s="164"/>
      <c r="J13" s="164"/>
      <c r="K13" s="164"/>
      <c r="L13" s="214" t="s">
        <v>149</v>
      </c>
      <c r="M13" s="214"/>
      <c r="N13" s="214"/>
      <c r="O13" s="86"/>
      <c r="P13" s="47"/>
    </row>
    <row r="14" spans="1:16" ht="20.100000000000001" customHeight="1" x14ac:dyDescent="0.2">
      <c r="A14" s="159"/>
      <c r="B14" s="161"/>
      <c r="C14" s="67"/>
      <c r="D14" s="230"/>
      <c r="E14" s="231"/>
      <c r="F14" s="231"/>
      <c r="G14" s="232"/>
      <c r="H14" s="164"/>
      <c r="I14" s="164"/>
      <c r="J14" s="164"/>
      <c r="K14" s="164"/>
      <c r="L14" s="214"/>
      <c r="M14" s="214"/>
      <c r="N14" s="214"/>
      <c r="O14" s="86"/>
      <c r="P14" s="47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7"/>
      <c r="D15" s="164" t="s">
        <v>82</v>
      </c>
      <c r="E15" s="164"/>
      <c r="F15" s="193" t="s">
        <v>15</v>
      </c>
      <c r="G15" s="193"/>
      <c r="H15" s="193" t="s">
        <v>11</v>
      </c>
      <c r="I15" s="193"/>
      <c r="J15" s="193"/>
      <c r="K15" s="234" t="s">
        <v>211</v>
      </c>
      <c r="L15" s="234"/>
      <c r="M15" s="64"/>
      <c r="N15" s="64"/>
      <c r="O15" s="86"/>
      <c r="P15" s="28"/>
    </row>
    <row r="16" spans="1:16" ht="20.100000000000001" customHeight="1" x14ac:dyDescent="0.2">
      <c r="A16" s="159"/>
      <c r="B16" s="161"/>
      <c r="C16" s="67"/>
      <c r="D16" s="164"/>
      <c r="E16" s="164"/>
      <c r="F16" s="193"/>
      <c r="G16" s="193"/>
      <c r="H16" s="193"/>
      <c r="I16" s="193"/>
      <c r="J16" s="193"/>
      <c r="K16" s="234"/>
      <c r="L16" s="234"/>
      <c r="M16" s="64"/>
      <c r="N16" s="64"/>
      <c r="O16" s="86"/>
      <c r="P16" s="28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7"/>
      <c r="D17" s="214" t="s">
        <v>148</v>
      </c>
      <c r="E17" s="214"/>
      <c r="F17" s="214"/>
      <c r="G17" s="214"/>
      <c r="H17" s="214"/>
      <c r="I17" s="164" t="s">
        <v>215</v>
      </c>
      <c r="J17" s="164"/>
      <c r="K17" s="164"/>
      <c r="L17" s="233" t="s">
        <v>243</v>
      </c>
      <c r="M17" s="233"/>
      <c r="N17" s="25"/>
      <c r="O17" s="24"/>
      <c r="P17" s="46"/>
    </row>
    <row r="18" spans="1:16" ht="20.100000000000001" customHeight="1" x14ac:dyDescent="0.2">
      <c r="A18" s="159"/>
      <c r="B18" s="161"/>
      <c r="C18" s="67"/>
      <c r="D18" s="214"/>
      <c r="E18" s="214"/>
      <c r="F18" s="214"/>
      <c r="G18" s="214"/>
      <c r="H18" s="214"/>
      <c r="I18" s="164"/>
      <c r="J18" s="164"/>
      <c r="K18" s="164"/>
      <c r="L18" s="233"/>
      <c r="M18" s="233"/>
      <c r="N18" s="25"/>
      <c r="O18" s="24"/>
      <c r="P18" s="46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7"/>
      <c r="D19" s="227" t="s">
        <v>127</v>
      </c>
      <c r="E19" s="228"/>
      <c r="F19" s="228"/>
      <c r="G19" s="229"/>
      <c r="H19" s="164" t="s">
        <v>129</v>
      </c>
      <c r="I19" s="164"/>
      <c r="J19" s="164"/>
      <c r="K19" s="164"/>
      <c r="L19" s="214" t="s">
        <v>149</v>
      </c>
      <c r="M19" s="214"/>
      <c r="N19" s="214"/>
      <c r="O19" s="86"/>
      <c r="P19" s="46"/>
    </row>
    <row r="20" spans="1:16" ht="20.100000000000001" customHeight="1" x14ac:dyDescent="0.2">
      <c r="A20" s="159"/>
      <c r="B20" s="161"/>
      <c r="C20" s="67"/>
      <c r="D20" s="230"/>
      <c r="E20" s="231"/>
      <c r="F20" s="231"/>
      <c r="G20" s="232"/>
      <c r="H20" s="164"/>
      <c r="I20" s="164"/>
      <c r="J20" s="164"/>
      <c r="K20" s="164"/>
      <c r="L20" s="214"/>
      <c r="M20" s="214"/>
      <c r="N20" s="214"/>
      <c r="O20" s="86"/>
      <c r="P20" s="46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7"/>
      <c r="D21" s="164" t="s">
        <v>82</v>
      </c>
      <c r="E21" s="164"/>
      <c r="F21" s="193" t="s">
        <v>15</v>
      </c>
      <c r="G21" s="193"/>
      <c r="H21" s="193" t="s">
        <v>11</v>
      </c>
      <c r="I21" s="193"/>
      <c r="J21" s="193"/>
      <c r="K21" s="234" t="s">
        <v>211</v>
      </c>
      <c r="L21" s="234"/>
      <c r="M21" s="165" t="s">
        <v>130</v>
      </c>
      <c r="N21" s="165"/>
      <c r="O21" s="118"/>
      <c r="P21" s="28"/>
    </row>
    <row r="22" spans="1:16" ht="20.100000000000001" customHeight="1" x14ac:dyDescent="0.2">
      <c r="A22" s="159"/>
      <c r="B22" s="161"/>
      <c r="C22" s="67"/>
      <c r="D22" s="164"/>
      <c r="E22" s="164"/>
      <c r="F22" s="193"/>
      <c r="G22" s="193"/>
      <c r="H22" s="193"/>
      <c r="I22" s="193"/>
      <c r="J22" s="193"/>
      <c r="K22" s="234"/>
      <c r="L22" s="234"/>
      <c r="M22" s="165"/>
      <c r="N22" s="165"/>
      <c r="O22" s="118"/>
      <c r="P22" s="28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7"/>
      <c r="D23" s="214" t="s">
        <v>148</v>
      </c>
      <c r="E23" s="214"/>
      <c r="F23" s="214"/>
      <c r="G23" s="214"/>
      <c r="H23" s="214"/>
      <c r="I23" s="164" t="s">
        <v>215</v>
      </c>
      <c r="J23" s="164"/>
      <c r="K23" s="164"/>
      <c r="L23" s="233" t="s">
        <v>243</v>
      </c>
      <c r="M23" s="233"/>
      <c r="N23" s="60"/>
      <c r="O23" s="86"/>
      <c r="P23" s="46"/>
    </row>
    <row r="24" spans="1:16" ht="20.100000000000001" customHeight="1" x14ac:dyDescent="0.2">
      <c r="A24" s="159"/>
      <c r="B24" s="161"/>
      <c r="C24" s="67"/>
      <c r="D24" s="214"/>
      <c r="E24" s="214"/>
      <c r="F24" s="214"/>
      <c r="G24" s="214"/>
      <c r="H24" s="214"/>
      <c r="I24" s="164"/>
      <c r="J24" s="164"/>
      <c r="K24" s="164"/>
      <c r="L24" s="233"/>
      <c r="M24" s="233"/>
      <c r="N24" s="60"/>
      <c r="O24" s="86"/>
      <c r="P24" s="46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7"/>
      <c r="D25" s="227" t="s">
        <v>128</v>
      </c>
      <c r="E25" s="228"/>
      <c r="F25" s="228"/>
      <c r="G25" s="229"/>
      <c r="H25" s="164" t="s">
        <v>129</v>
      </c>
      <c r="I25" s="164"/>
      <c r="J25" s="164"/>
      <c r="K25" s="164"/>
      <c r="L25" s="214" t="s">
        <v>149</v>
      </c>
      <c r="M25" s="214"/>
      <c r="N25" s="214"/>
      <c r="O25" s="86"/>
      <c r="P25" s="47"/>
    </row>
    <row r="26" spans="1:16" ht="20.100000000000001" customHeight="1" x14ac:dyDescent="0.2">
      <c r="A26" s="160"/>
      <c r="B26" s="162"/>
      <c r="C26" s="87"/>
      <c r="D26" s="230"/>
      <c r="E26" s="231"/>
      <c r="F26" s="231"/>
      <c r="G26" s="232"/>
      <c r="H26" s="164"/>
      <c r="I26" s="164"/>
      <c r="J26" s="164"/>
      <c r="K26" s="164"/>
      <c r="L26" s="214"/>
      <c r="M26" s="214"/>
      <c r="N26" s="214"/>
      <c r="O26" s="86"/>
      <c r="P26" s="47"/>
    </row>
    <row r="27" spans="1:16" ht="20.100000000000001" customHeight="1" thickBot="1" x14ac:dyDescent="0.25">
      <c r="A27" s="216" t="s">
        <v>251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6" ht="12.75" customHeight="1" x14ac:dyDescent="0.2">
      <c r="A28" s="61"/>
      <c r="B28" s="100">
        <v>136</v>
      </c>
      <c r="C28" s="89"/>
      <c r="D28" s="89"/>
      <c r="E28" s="89"/>
      <c r="F28" s="89"/>
      <c r="G28" s="89"/>
      <c r="H28" s="89"/>
      <c r="I28" s="89"/>
      <c r="J28" s="89"/>
      <c r="K28" s="90"/>
      <c r="L28" s="71"/>
      <c r="M28" s="71"/>
      <c r="N28" s="71"/>
    </row>
    <row r="29" spans="1:16" ht="12.75" customHeight="1" x14ac:dyDescent="0.2">
      <c r="A29" s="98"/>
      <c r="B29" s="112">
        <v>134</v>
      </c>
      <c r="C29" s="89"/>
      <c r="D29" s="89"/>
      <c r="E29" s="89"/>
      <c r="F29" s="89"/>
      <c r="G29" s="89"/>
      <c r="H29" s="89"/>
      <c r="I29" s="89"/>
      <c r="J29" s="89"/>
      <c r="K29" s="90"/>
      <c r="L29" s="98"/>
      <c r="M29" s="98"/>
      <c r="N29" s="98"/>
    </row>
    <row r="30" spans="1:16" ht="12.75" customHeight="1" x14ac:dyDescent="0.2">
      <c r="A30" s="98"/>
      <c r="B30" s="125">
        <v>221</v>
      </c>
      <c r="C30" s="89"/>
      <c r="D30" s="89"/>
      <c r="E30" s="89"/>
      <c r="F30" s="89"/>
      <c r="G30" s="89"/>
      <c r="H30" s="89"/>
      <c r="I30" s="89"/>
      <c r="N30" s="98"/>
    </row>
    <row r="31" spans="1:16" ht="39.950000000000003" customHeight="1" x14ac:dyDescent="0.2">
      <c r="A31" s="70"/>
      <c r="B31" s="23" t="s">
        <v>15</v>
      </c>
      <c r="C31" s="220" t="s">
        <v>81</v>
      </c>
      <c r="D31" s="220"/>
      <c r="E31" s="221" t="s">
        <v>246</v>
      </c>
      <c r="F31" s="221"/>
    </row>
    <row r="32" spans="1:16" ht="39.950000000000003" customHeight="1" x14ac:dyDescent="0.2">
      <c r="B32" s="23" t="s">
        <v>11</v>
      </c>
      <c r="C32" s="222" t="s">
        <v>14</v>
      </c>
      <c r="D32" s="222"/>
      <c r="E32" s="223" t="s">
        <v>125</v>
      </c>
      <c r="F32" s="223"/>
      <c r="G32" s="49"/>
    </row>
    <row r="33" spans="1:15" ht="39.950000000000003" customHeight="1" x14ac:dyDescent="0.2">
      <c r="A33" s="84"/>
      <c r="B33" s="147" t="s">
        <v>82</v>
      </c>
      <c r="C33" s="219" t="s">
        <v>154</v>
      </c>
      <c r="D33" s="219"/>
      <c r="E33" s="224" t="s">
        <v>83</v>
      </c>
      <c r="F33" s="224"/>
      <c r="N33" s="28"/>
      <c r="O33" s="28"/>
    </row>
    <row r="34" spans="1:15" x14ac:dyDescent="0.2">
      <c r="B34" s="62"/>
      <c r="C34" s="66"/>
      <c r="D34" s="66"/>
      <c r="E34" s="91"/>
      <c r="F34" s="91"/>
      <c r="G34" s="66"/>
      <c r="H34" s="66"/>
      <c r="I34" s="66"/>
      <c r="N34" s="28"/>
      <c r="O34" s="28"/>
    </row>
  </sheetData>
  <mergeCells count="76">
    <mergeCell ref="M3:N4"/>
    <mergeCell ref="F3:G4"/>
    <mergeCell ref="H3:J4"/>
    <mergeCell ref="I17:K18"/>
    <mergeCell ref="I5:K6"/>
    <mergeCell ref="I11:K12"/>
    <mergeCell ref="D5:H6"/>
    <mergeCell ref="D11:H12"/>
    <mergeCell ref="D17:H18"/>
    <mergeCell ref="D7:G8"/>
    <mergeCell ref="D3:E4"/>
    <mergeCell ref="K3:L4"/>
    <mergeCell ref="K9:L10"/>
    <mergeCell ref="K15:L16"/>
    <mergeCell ref="H7:K8"/>
    <mergeCell ref="H13:K14"/>
    <mergeCell ref="M21:N22"/>
    <mergeCell ref="N5:O6"/>
    <mergeCell ref="H25:K26"/>
    <mergeCell ref="D25:G26"/>
    <mergeCell ref="L25:N26"/>
    <mergeCell ref="N11:O12"/>
    <mergeCell ref="L5:M6"/>
    <mergeCell ref="L11:M12"/>
    <mergeCell ref="L17:M18"/>
    <mergeCell ref="L23:M24"/>
    <mergeCell ref="D19:G20"/>
    <mergeCell ref="D13:G14"/>
    <mergeCell ref="L7:N8"/>
    <mergeCell ref="L13:N14"/>
    <mergeCell ref="L19:N20"/>
    <mergeCell ref="K21:L22"/>
    <mergeCell ref="C33:D33"/>
    <mergeCell ref="C31:D31"/>
    <mergeCell ref="E31:F31"/>
    <mergeCell ref="C32:D32"/>
    <mergeCell ref="E32:F32"/>
    <mergeCell ref="E33:F33"/>
    <mergeCell ref="A1:O1"/>
    <mergeCell ref="A27:O27"/>
    <mergeCell ref="A13:A14"/>
    <mergeCell ref="B19:B20"/>
    <mergeCell ref="A15:A16"/>
    <mergeCell ref="A17:A18"/>
    <mergeCell ref="A19:A20"/>
    <mergeCell ref="B15:B16"/>
    <mergeCell ref="B13:B14"/>
    <mergeCell ref="B17:B18"/>
    <mergeCell ref="A3:A4"/>
    <mergeCell ref="A5:A6"/>
    <mergeCell ref="B11:B12"/>
    <mergeCell ref="B9:B10"/>
    <mergeCell ref="B3:B4"/>
    <mergeCell ref="B7:B8"/>
    <mergeCell ref="A7:A8"/>
    <mergeCell ref="A9:A10"/>
    <mergeCell ref="A11:A12"/>
    <mergeCell ref="D23:H24"/>
    <mergeCell ref="I23:K24"/>
    <mergeCell ref="H9:J10"/>
    <mergeCell ref="H15:J16"/>
    <mergeCell ref="H21:J22"/>
    <mergeCell ref="H19:K20"/>
    <mergeCell ref="B25:B26"/>
    <mergeCell ref="A25:A26"/>
    <mergeCell ref="A23:A24"/>
    <mergeCell ref="B21:B22"/>
    <mergeCell ref="A21:A22"/>
    <mergeCell ref="B23:B24"/>
    <mergeCell ref="B5:B6"/>
    <mergeCell ref="D9:E10"/>
    <mergeCell ref="D15:E16"/>
    <mergeCell ref="D21:E22"/>
    <mergeCell ref="F9:G10"/>
    <mergeCell ref="F15:G16"/>
    <mergeCell ref="F21:G22"/>
  </mergeCells>
  <phoneticPr fontId="0" type="noConversion"/>
  <printOptions horizontalCentered="1" verticalCentered="1"/>
  <pageMargins left="0.09" right="0.09" top="0.15" bottom="0.11" header="0.12" footer="7.0000000000000007E-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O34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5" ht="18" x14ac:dyDescent="0.2">
      <c r="A1" s="153" t="s">
        <v>64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5" ht="25.5" customHeight="1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</row>
    <row r="3" spans="1:15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233" t="s">
        <v>131</v>
      </c>
      <c r="D3" s="233"/>
      <c r="E3" s="233"/>
      <c r="F3" s="193" t="s">
        <v>15</v>
      </c>
      <c r="G3" s="193"/>
      <c r="H3" s="193" t="s">
        <v>11</v>
      </c>
      <c r="I3" s="193"/>
      <c r="J3" s="193"/>
      <c r="K3" s="234" t="s">
        <v>211</v>
      </c>
      <c r="L3" s="234"/>
      <c r="M3" s="64"/>
      <c r="N3" s="43"/>
      <c r="O3" s="118"/>
    </row>
    <row r="4" spans="1:15" ht="20.100000000000001" customHeight="1" x14ac:dyDescent="0.2">
      <c r="A4" s="159"/>
      <c r="B4" s="161"/>
      <c r="C4" s="233"/>
      <c r="D4" s="233"/>
      <c r="E4" s="233"/>
      <c r="F4" s="193"/>
      <c r="G4" s="193"/>
      <c r="H4" s="193"/>
      <c r="I4" s="193"/>
      <c r="J4" s="193"/>
      <c r="K4" s="234"/>
      <c r="L4" s="234"/>
      <c r="M4" s="64"/>
      <c r="N4" s="43"/>
      <c r="O4" s="118"/>
    </row>
    <row r="5" spans="1:15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4"/>
      <c r="D5" s="214" t="s">
        <v>147</v>
      </c>
      <c r="E5" s="214"/>
      <c r="F5" s="214"/>
      <c r="G5" s="214"/>
      <c r="H5" s="214"/>
      <c r="I5" s="56"/>
      <c r="J5" s="60"/>
      <c r="K5" s="64"/>
      <c r="L5" s="64"/>
      <c r="M5" s="64"/>
      <c r="N5" s="60"/>
      <c r="O5" s="116"/>
    </row>
    <row r="6" spans="1:15" ht="20.100000000000001" customHeight="1" x14ac:dyDescent="0.2">
      <c r="A6" s="159"/>
      <c r="B6" s="161"/>
      <c r="C6" s="64"/>
      <c r="D6" s="214"/>
      <c r="E6" s="214"/>
      <c r="F6" s="214"/>
      <c r="G6" s="214"/>
      <c r="H6" s="214"/>
      <c r="I6" s="56"/>
      <c r="J6" s="60"/>
      <c r="K6" s="64"/>
      <c r="L6" s="64"/>
      <c r="M6" s="64"/>
      <c r="N6" s="60"/>
      <c r="O6" s="116"/>
    </row>
    <row r="7" spans="1:15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238" t="s">
        <v>134</v>
      </c>
      <c r="E7" s="238"/>
      <c r="F7" s="238"/>
      <c r="G7" s="238"/>
      <c r="H7" s="224" t="s">
        <v>132</v>
      </c>
      <c r="I7" s="224"/>
      <c r="J7" s="224"/>
      <c r="K7" s="43"/>
      <c r="L7" s="214" t="s">
        <v>149</v>
      </c>
      <c r="M7" s="214"/>
      <c r="N7" s="214"/>
      <c r="O7" s="116"/>
    </row>
    <row r="8" spans="1:15" ht="20.100000000000001" customHeight="1" x14ac:dyDescent="0.2">
      <c r="A8" s="159"/>
      <c r="B8" s="161"/>
      <c r="C8" s="60"/>
      <c r="D8" s="238"/>
      <c r="E8" s="238"/>
      <c r="F8" s="238"/>
      <c r="G8" s="238"/>
      <c r="H8" s="224"/>
      <c r="I8" s="224"/>
      <c r="J8" s="224"/>
      <c r="K8" s="43"/>
      <c r="L8" s="214"/>
      <c r="M8" s="214"/>
      <c r="N8" s="214"/>
      <c r="O8" s="116"/>
    </row>
    <row r="9" spans="1:15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233" t="s">
        <v>131</v>
      </c>
      <c r="D9" s="233"/>
      <c r="E9" s="233"/>
      <c r="F9" s="193" t="s">
        <v>15</v>
      </c>
      <c r="G9" s="193"/>
      <c r="H9" s="193" t="s">
        <v>11</v>
      </c>
      <c r="I9" s="193"/>
      <c r="J9" s="193"/>
      <c r="K9" s="234" t="s">
        <v>211</v>
      </c>
      <c r="L9" s="234"/>
      <c r="M9" s="64"/>
      <c r="N9" s="43"/>
      <c r="O9" s="116"/>
    </row>
    <row r="10" spans="1:15" ht="20.100000000000001" customHeight="1" x14ac:dyDescent="0.2">
      <c r="A10" s="159"/>
      <c r="B10" s="161"/>
      <c r="C10" s="233"/>
      <c r="D10" s="233"/>
      <c r="E10" s="233"/>
      <c r="F10" s="193"/>
      <c r="G10" s="193"/>
      <c r="H10" s="193"/>
      <c r="I10" s="193"/>
      <c r="J10" s="193"/>
      <c r="K10" s="234"/>
      <c r="L10" s="234"/>
      <c r="M10" s="64"/>
      <c r="N10" s="43"/>
      <c r="O10" s="116"/>
    </row>
    <row r="11" spans="1:15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4"/>
      <c r="D11" s="214" t="s">
        <v>147</v>
      </c>
      <c r="E11" s="214"/>
      <c r="F11" s="214"/>
      <c r="G11" s="214"/>
      <c r="H11" s="214"/>
      <c r="I11" s="56"/>
      <c r="J11" s="60"/>
      <c r="K11" s="64"/>
      <c r="L11" s="64"/>
      <c r="M11" s="64"/>
      <c r="N11" s="60"/>
      <c r="O11" s="116"/>
    </row>
    <row r="12" spans="1:15" ht="20.100000000000001" customHeight="1" x14ac:dyDescent="0.2">
      <c r="A12" s="159"/>
      <c r="B12" s="161"/>
      <c r="C12" s="60"/>
      <c r="D12" s="214"/>
      <c r="E12" s="214"/>
      <c r="F12" s="214"/>
      <c r="G12" s="214"/>
      <c r="H12" s="214"/>
      <c r="I12" s="56"/>
      <c r="J12" s="60"/>
      <c r="K12" s="64"/>
      <c r="L12" s="64"/>
      <c r="M12" s="64"/>
      <c r="N12" s="60"/>
      <c r="O12" s="116"/>
    </row>
    <row r="13" spans="1:15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238" t="s">
        <v>134</v>
      </c>
      <c r="E13" s="238"/>
      <c r="F13" s="238"/>
      <c r="G13" s="238"/>
      <c r="H13" s="224" t="s">
        <v>132</v>
      </c>
      <c r="I13" s="224"/>
      <c r="J13" s="224"/>
      <c r="K13" s="43"/>
      <c r="L13" s="214" t="s">
        <v>149</v>
      </c>
      <c r="M13" s="214"/>
      <c r="N13" s="214"/>
      <c r="O13" s="116"/>
    </row>
    <row r="14" spans="1:15" ht="20.100000000000001" customHeight="1" x14ac:dyDescent="0.2">
      <c r="A14" s="159"/>
      <c r="B14" s="161"/>
      <c r="C14" s="60"/>
      <c r="D14" s="238"/>
      <c r="E14" s="238"/>
      <c r="F14" s="238"/>
      <c r="G14" s="238"/>
      <c r="H14" s="224"/>
      <c r="I14" s="224"/>
      <c r="J14" s="224"/>
      <c r="K14" s="43"/>
      <c r="L14" s="214"/>
      <c r="M14" s="214"/>
      <c r="N14" s="214"/>
      <c r="O14" s="116"/>
    </row>
    <row r="15" spans="1:15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233" t="s">
        <v>131</v>
      </c>
      <c r="D15" s="233"/>
      <c r="E15" s="233"/>
      <c r="F15" s="193" t="s">
        <v>15</v>
      </c>
      <c r="G15" s="193"/>
      <c r="H15" s="193" t="s">
        <v>11</v>
      </c>
      <c r="I15" s="193"/>
      <c r="J15" s="193"/>
      <c r="K15" s="234" t="s">
        <v>211</v>
      </c>
      <c r="L15" s="234"/>
      <c r="M15" s="64"/>
      <c r="N15" s="43"/>
      <c r="O15" s="118"/>
    </row>
    <row r="16" spans="1:15" ht="20.100000000000001" customHeight="1" x14ac:dyDescent="0.2">
      <c r="A16" s="159"/>
      <c r="B16" s="161"/>
      <c r="C16" s="233"/>
      <c r="D16" s="233"/>
      <c r="E16" s="233"/>
      <c r="F16" s="193"/>
      <c r="G16" s="193"/>
      <c r="H16" s="193"/>
      <c r="I16" s="193"/>
      <c r="J16" s="193"/>
      <c r="K16" s="234"/>
      <c r="L16" s="234"/>
      <c r="M16" s="64"/>
      <c r="N16" s="43"/>
      <c r="O16" s="118"/>
    </row>
    <row r="17" spans="1:15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4"/>
      <c r="D17" s="214" t="s">
        <v>148</v>
      </c>
      <c r="E17" s="214"/>
      <c r="F17" s="214"/>
      <c r="G17" s="214"/>
      <c r="H17" s="214"/>
      <c r="I17" s="56"/>
      <c r="J17" s="60"/>
      <c r="K17" s="64"/>
      <c r="L17" s="64"/>
      <c r="M17" s="64"/>
      <c r="N17" s="60"/>
      <c r="O17" s="116"/>
    </row>
    <row r="18" spans="1:15" ht="20.100000000000001" customHeight="1" x14ac:dyDescent="0.2">
      <c r="A18" s="159"/>
      <c r="B18" s="161"/>
      <c r="C18" s="64"/>
      <c r="D18" s="214"/>
      <c r="E18" s="214"/>
      <c r="F18" s="214"/>
      <c r="G18" s="214"/>
      <c r="H18" s="214"/>
      <c r="I18" s="56"/>
      <c r="J18" s="60"/>
      <c r="K18" s="64"/>
      <c r="L18" s="64"/>
      <c r="M18" s="64"/>
      <c r="N18" s="60"/>
      <c r="O18" s="116"/>
    </row>
    <row r="19" spans="1:15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238" t="s">
        <v>134</v>
      </c>
      <c r="E19" s="238"/>
      <c r="F19" s="238"/>
      <c r="G19" s="238"/>
      <c r="H19" s="224" t="s">
        <v>132</v>
      </c>
      <c r="I19" s="224"/>
      <c r="J19" s="224"/>
      <c r="K19" s="43"/>
      <c r="L19" s="214" t="s">
        <v>149</v>
      </c>
      <c r="M19" s="214"/>
      <c r="N19" s="214"/>
      <c r="O19" s="116"/>
    </row>
    <row r="20" spans="1:15" ht="20.100000000000001" customHeight="1" x14ac:dyDescent="0.2">
      <c r="A20" s="159"/>
      <c r="B20" s="161"/>
      <c r="C20" s="60"/>
      <c r="D20" s="238"/>
      <c r="E20" s="238"/>
      <c r="F20" s="238"/>
      <c r="G20" s="238"/>
      <c r="H20" s="224"/>
      <c r="I20" s="224"/>
      <c r="J20" s="224"/>
      <c r="K20" s="43"/>
      <c r="L20" s="214"/>
      <c r="M20" s="214"/>
      <c r="N20" s="214"/>
      <c r="O20" s="116"/>
    </row>
    <row r="21" spans="1:15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233" t="s">
        <v>131</v>
      </c>
      <c r="D21" s="233"/>
      <c r="E21" s="233"/>
      <c r="F21" s="193" t="s">
        <v>15</v>
      </c>
      <c r="G21" s="193"/>
      <c r="H21" s="193" t="s">
        <v>11</v>
      </c>
      <c r="I21" s="193"/>
      <c r="J21" s="193"/>
      <c r="K21" s="234" t="s">
        <v>211</v>
      </c>
      <c r="L21" s="234"/>
      <c r="M21" s="64"/>
      <c r="N21" s="43"/>
      <c r="O21" s="116"/>
    </row>
    <row r="22" spans="1:15" ht="20.100000000000001" customHeight="1" x14ac:dyDescent="0.2">
      <c r="A22" s="159"/>
      <c r="B22" s="161"/>
      <c r="C22" s="233"/>
      <c r="D22" s="233"/>
      <c r="E22" s="233"/>
      <c r="F22" s="193"/>
      <c r="G22" s="193"/>
      <c r="H22" s="193"/>
      <c r="I22" s="193"/>
      <c r="J22" s="193"/>
      <c r="K22" s="234"/>
      <c r="L22" s="234"/>
      <c r="M22" s="64"/>
      <c r="N22" s="43"/>
      <c r="O22" s="116"/>
    </row>
    <row r="23" spans="1:15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4"/>
      <c r="D23" s="214" t="s">
        <v>148</v>
      </c>
      <c r="E23" s="214"/>
      <c r="F23" s="214"/>
      <c r="G23" s="214"/>
      <c r="H23" s="214"/>
      <c r="I23" s="56"/>
      <c r="J23" s="60"/>
      <c r="K23" s="64"/>
      <c r="L23" s="64"/>
      <c r="M23" s="64"/>
      <c r="N23" s="56"/>
      <c r="O23" s="116"/>
    </row>
    <row r="24" spans="1:15" ht="20.100000000000001" customHeight="1" x14ac:dyDescent="0.2">
      <c r="A24" s="159"/>
      <c r="B24" s="161"/>
      <c r="C24" s="60"/>
      <c r="D24" s="214"/>
      <c r="E24" s="214"/>
      <c r="F24" s="214"/>
      <c r="G24" s="214"/>
      <c r="H24" s="214"/>
      <c r="I24" s="56"/>
      <c r="J24" s="60"/>
      <c r="K24" s="64"/>
      <c r="L24" s="64"/>
      <c r="M24" s="64"/>
      <c r="N24" s="56"/>
      <c r="O24" s="116"/>
    </row>
    <row r="25" spans="1:15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238" t="s">
        <v>134</v>
      </c>
      <c r="E25" s="238"/>
      <c r="F25" s="238"/>
      <c r="G25" s="238"/>
      <c r="H25" s="224" t="s">
        <v>132</v>
      </c>
      <c r="I25" s="224"/>
      <c r="J25" s="224"/>
      <c r="K25" s="43"/>
      <c r="L25" s="214" t="s">
        <v>149</v>
      </c>
      <c r="M25" s="214"/>
      <c r="N25" s="214"/>
      <c r="O25" s="116"/>
    </row>
    <row r="26" spans="1:15" ht="20.100000000000001" customHeight="1" x14ac:dyDescent="0.2">
      <c r="A26" s="160"/>
      <c r="B26" s="162"/>
      <c r="C26" s="60"/>
      <c r="D26" s="238"/>
      <c r="E26" s="238"/>
      <c r="F26" s="238"/>
      <c r="G26" s="238"/>
      <c r="H26" s="224"/>
      <c r="I26" s="224"/>
      <c r="J26" s="224"/>
      <c r="K26" s="43"/>
      <c r="L26" s="214"/>
      <c r="M26" s="214"/>
      <c r="N26" s="214"/>
      <c r="O26" s="116"/>
    </row>
    <row r="27" spans="1:15" ht="20.100000000000001" customHeight="1" thickBot="1" x14ac:dyDescent="0.25">
      <c r="A27" s="216" t="s">
        <v>252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35"/>
      <c r="M27" s="235"/>
      <c r="N27" s="217"/>
      <c r="O27" s="218"/>
    </row>
    <row r="28" spans="1:15" ht="12.75" customHeight="1" x14ac:dyDescent="0.2">
      <c r="A28" s="17"/>
      <c r="B28" s="101" t="s">
        <v>133</v>
      </c>
      <c r="C28" s="92"/>
      <c r="D28" s="92"/>
      <c r="E28" s="92"/>
      <c r="F28" s="92"/>
      <c r="G28" s="92"/>
      <c r="H28" s="92"/>
      <c r="I28" s="92"/>
      <c r="J28" s="92"/>
      <c r="K28" s="18"/>
      <c r="L28" s="18"/>
      <c r="M28" s="18"/>
    </row>
    <row r="29" spans="1:15" ht="12.75" customHeight="1" x14ac:dyDescent="0.2">
      <c r="A29" s="17"/>
      <c r="B29" s="102" t="s">
        <v>156</v>
      </c>
      <c r="C29" s="92"/>
      <c r="D29" s="92"/>
      <c r="E29" s="92"/>
      <c r="F29" s="92"/>
      <c r="G29" s="92"/>
      <c r="I29" s="92"/>
      <c r="J29" s="92"/>
      <c r="K29" s="18"/>
      <c r="L29" s="18"/>
      <c r="M29" s="18"/>
    </row>
    <row r="30" spans="1:15" ht="12.75" customHeight="1" x14ac:dyDescent="0.2">
      <c r="A30" s="17"/>
      <c r="B30" s="124">
        <v>221</v>
      </c>
      <c r="C30" s="92"/>
      <c r="D30" s="92"/>
      <c r="E30" s="92"/>
      <c r="F30" s="92"/>
      <c r="G30" s="92"/>
      <c r="H30" s="92"/>
      <c r="I30" s="92"/>
      <c r="J30" s="92"/>
      <c r="K30" s="18"/>
      <c r="L30" s="18"/>
      <c r="M30" s="18"/>
    </row>
    <row r="31" spans="1:15" ht="12.75" customHeight="1" x14ac:dyDescent="0.2">
      <c r="A31" s="17"/>
      <c r="B31" s="144">
        <v>136</v>
      </c>
      <c r="C31" s="92"/>
      <c r="D31" s="92"/>
      <c r="E31" s="92"/>
      <c r="F31" s="92"/>
      <c r="G31" s="92"/>
      <c r="H31" s="92"/>
      <c r="I31" s="92"/>
      <c r="J31" s="92"/>
      <c r="K31" s="18"/>
      <c r="L31" s="18"/>
      <c r="M31" s="18"/>
    </row>
    <row r="32" spans="1:15" ht="12.75" customHeight="1" x14ac:dyDescent="0.2">
      <c r="A32" s="17"/>
      <c r="B32" s="145" t="s">
        <v>46</v>
      </c>
      <c r="C32" s="92"/>
      <c r="D32" s="92"/>
      <c r="E32" s="92"/>
      <c r="F32" s="92"/>
      <c r="G32" s="92"/>
      <c r="H32" s="92"/>
      <c r="I32" s="92"/>
      <c r="J32" s="92"/>
      <c r="K32" s="18"/>
      <c r="L32" s="18"/>
      <c r="M32" s="18"/>
    </row>
    <row r="33" spans="1:8" ht="39.950000000000003" customHeight="1" x14ac:dyDescent="0.2">
      <c r="A33" s="17"/>
      <c r="B33" s="23" t="s">
        <v>15</v>
      </c>
      <c r="C33" s="220" t="s">
        <v>81</v>
      </c>
      <c r="D33" s="220"/>
      <c r="E33" s="237" t="s">
        <v>80</v>
      </c>
      <c r="F33" s="237"/>
      <c r="G33" s="236" t="s">
        <v>238</v>
      </c>
      <c r="H33" s="236"/>
    </row>
    <row r="34" spans="1:8" ht="39.950000000000003" customHeight="1" x14ac:dyDescent="0.2">
      <c r="B34" s="23" t="s">
        <v>11</v>
      </c>
      <c r="C34" s="222" t="s">
        <v>14</v>
      </c>
      <c r="D34" s="222"/>
      <c r="E34" s="223" t="s">
        <v>125</v>
      </c>
      <c r="F34" s="223"/>
    </row>
  </sheetData>
  <mergeCells count="63">
    <mergeCell ref="D23:H24"/>
    <mergeCell ref="D25:G26"/>
    <mergeCell ref="H7:J8"/>
    <mergeCell ref="H13:J14"/>
    <mergeCell ref="H19:J20"/>
    <mergeCell ref="H25:J26"/>
    <mergeCell ref="F21:G22"/>
    <mergeCell ref="H21:J22"/>
    <mergeCell ref="D7:G8"/>
    <mergeCell ref="D13:G14"/>
    <mergeCell ref="D19:G20"/>
    <mergeCell ref="C21:E22"/>
    <mergeCell ref="L25:N26"/>
    <mergeCell ref="K3:L4"/>
    <mergeCell ref="K9:L10"/>
    <mergeCell ref="K15:L16"/>
    <mergeCell ref="K21:L22"/>
    <mergeCell ref="L7:N8"/>
    <mergeCell ref="L13:N14"/>
    <mergeCell ref="L19:N20"/>
    <mergeCell ref="F3:G4"/>
    <mergeCell ref="H3:J4"/>
    <mergeCell ref="D5:H6"/>
    <mergeCell ref="D11:H12"/>
    <mergeCell ref="D17:H18"/>
    <mergeCell ref="C15:E16"/>
    <mergeCell ref="C34:D34"/>
    <mergeCell ref="E34:F34"/>
    <mergeCell ref="G33:H33"/>
    <mergeCell ref="C33:D33"/>
    <mergeCell ref="E33:F33"/>
    <mergeCell ref="A23:A24"/>
    <mergeCell ref="B23:B24"/>
    <mergeCell ref="A1:O1"/>
    <mergeCell ref="B5:B6"/>
    <mergeCell ref="A3:A4"/>
    <mergeCell ref="A5:A6"/>
    <mergeCell ref="B3:B4"/>
    <mergeCell ref="A13:A14"/>
    <mergeCell ref="A9:A10"/>
    <mergeCell ref="F9:G10"/>
    <mergeCell ref="H9:J10"/>
    <mergeCell ref="F15:G16"/>
    <mergeCell ref="H15:J16"/>
    <mergeCell ref="A15:A16"/>
    <mergeCell ref="C3:E4"/>
    <mergeCell ref="C9:E10"/>
    <mergeCell ref="A27:O27"/>
    <mergeCell ref="B25:B26"/>
    <mergeCell ref="B7:B8"/>
    <mergeCell ref="B17:B18"/>
    <mergeCell ref="B21:B22"/>
    <mergeCell ref="B19:B20"/>
    <mergeCell ref="A7:A8"/>
    <mergeCell ref="B11:B12"/>
    <mergeCell ref="A19:A20"/>
    <mergeCell ref="A25:A26"/>
    <mergeCell ref="A17:A18"/>
    <mergeCell ref="B9:B10"/>
    <mergeCell ref="B13:B14"/>
    <mergeCell ref="A11:A12"/>
    <mergeCell ref="A21:A22"/>
    <mergeCell ref="B15:B16"/>
  </mergeCells>
  <phoneticPr fontId="0" type="noConversion"/>
  <printOptions horizontalCentered="1" verticalCentered="1"/>
  <pageMargins left="0.15748031496063" right="0.15748031496063" top="0.196850393700787" bottom="0.196850393700787" header="0.15748031496063" footer="0.1574803149606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P30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18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25"/>
      <c r="D3" s="163" t="s">
        <v>47</v>
      </c>
      <c r="E3" s="163"/>
      <c r="F3" s="163"/>
      <c r="G3" s="241" t="s">
        <v>21</v>
      </c>
      <c r="H3" s="242"/>
      <c r="I3" s="243"/>
      <c r="J3" s="164" t="s">
        <v>22</v>
      </c>
      <c r="K3" s="164"/>
      <c r="L3" s="164"/>
      <c r="M3" s="164"/>
      <c r="N3" s="64"/>
      <c r="O3" s="116"/>
    </row>
    <row r="4" spans="1:16" ht="20.100000000000001" customHeight="1" x14ac:dyDescent="0.2">
      <c r="A4" s="159"/>
      <c r="B4" s="161"/>
      <c r="C4" s="25"/>
      <c r="D4" s="163"/>
      <c r="E4" s="163"/>
      <c r="F4" s="163"/>
      <c r="G4" s="244"/>
      <c r="H4" s="245"/>
      <c r="I4" s="246"/>
      <c r="J4" s="164"/>
      <c r="K4" s="164"/>
      <c r="L4" s="164"/>
      <c r="M4" s="164"/>
      <c r="N4" s="64"/>
      <c r="O4" s="116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25"/>
      <c r="D5" s="163" t="s">
        <v>135</v>
      </c>
      <c r="E5" s="163"/>
      <c r="F5" s="163"/>
      <c r="G5" s="163"/>
      <c r="H5" s="240" t="s">
        <v>84</v>
      </c>
      <c r="I5" s="240"/>
      <c r="J5" s="240"/>
      <c r="K5" s="247" t="s">
        <v>20</v>
      </c>
      <c r="L5" s="248"/>
      <c r="M5" s="25"/>
      <c r="N5" s="64"/>
      <c r="O5" s="116"/>
      <c r="P5" s="46"/>
    </row>
    <row r="6" spans="1:16" ht="20.100000000000001" customHeight="1" x14ac:dyDescent="0.2">
      <c r="A6" s="159"/>
      <c r="B6" s="161"/>
      <c r="C6" s="25"/>
      <c r="D6" s="163"/>
      <c r="E6" s="163"/>
      <c r="F6" s="163"/>
      <c r="G6" s="163"/>
      <c r="H6" s="240"/>
      <c r="I6" s="240"/>
      <c r="J6" s="240"/>
      <c r="K6" s="249"/>
      <c r="L6" s="250"/>
      <c r="M6" s="25"/>
      <c r="N6" s="64"/>
      <c r="O6" s="116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25"/>
      <c r="D7" s="164" t="s">
        <v>23</v>
      </c>
      <c r="E7" s="164"/>
      <c r="F7" s="164"/>
      <c r="G7" s="164"/>
      <c r="H7" s="84"/>
      <c r="I7" s="239" t="s">
        <v>85</v>
      </c>
      <c r="J7" s="239"/>
      <c r="K7" s="239"/>
      <c r="L7" s="83"/>
      <c r="M7" s="64"/>
      <c r="N7" s="64"/>
      <c r="O7" s="120"/>
    </row>
    <row r="8" spans="1:16" ht="20.100000000000001" customHeight="1" x14ac:dyDescent="0.2">
      <c r="A8" s="159"/>
      <c r="B8" s="161"/>
      <c r="C8" s="25"/>
      <c r="D8" s="164"/>
      <c r="E8" s="164"/>
      <c r="F8" s="164"/>
      <c r="G8" s="164"/>
      <c r="H8" s="84"/>
      <c r="I8" s="239"/>
      <c r="J8" s="239"/>
      <c r="K8" s="239"/>
      <c r="L8" s="83"/>
      <c r="M8" s="64"/>
      <c r="N8" s="64"/>
      <c r="O8" s="120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25"/>
      <c r="D9" s="163" t="s">
        <v>47</v>
      </c>
      <c r="E9" s="163"/>
      <c r="F9" s="163"/>
      <c r="G9" s="241" t="s">
        <v>21</v>
      </c>
      <c r="H9" s="242"/>
      <c r="I9" s="243"/>
      <c r="J9" s="164" t="s">
        <v>22</v>
      </c>
      <c r="K9" s="164"/>
      <c r="L9" s="164"/>
      <c r="M9" s="164"/>
      <c r="N9" s="64"/>
      <c r="O9" s="116"/>
    </row>
    <row r="10" spans="1:16" ht="20.100000000000001" customHeight="1" x14ac:dyDescent="0.2">
      <c r="A10" s="159"/>
      <c r="B10" s="161"/>
      <c r="C10" s="25"/>
      <c r="D10" s="163"/>
      <c r="E10" s="163"/>
      <c r="F10" s="163"/>
      <c r="G10" s="244"/>
      <c r="H10" s="245"/>
      <c r="I10" s="246"/>
      <c r="J10" s="164"/>
      <c r="K10" s="164"/>
      <c r="L10" s="164"/>
      <c r="M10" s="164"/>
      <c r="N10" s="64"/>
      <c r="O10" s="116"/>
      <c r="P10" s="46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25"/>
      <c r="D11" s="163" t="s">
        <v>135</v>
      </c>
      <c r="E11" s="163"/>
      <c r="F11" s="163"/>
      <c r="G11" s="163"/>
      <c r="H11" s="240" t="s">
        <v>84</v>
      </c>
      <c r="I11" s="240"/>
      <c r="J11" s="240"/>
      <c r="K11" s="247" t="s">
        <v>20</v>
      </c>
      <c r="L11" s="248"/>
      <c r="M11" s="25"/>
      <c r="N11" s="64"/>
      <c r="O11" s="116"/>
    </row>
    <row r="12" spans="1:16" ht="20.100000000000001" customHeight="1" x14ac:dyDescent="0.2">
      <c r="A12" s="159"/>
      <c r="B12" s="161"/>
      <c r="C12" s="25"/>
      <c r="D12" s="163"/>
      <c r="E12" s="163"/>
      <c r="F12" s="163"/>
      <c r="G12" s="163"/>
      <c r="H12" s="240"/>
      <c r="I12" s="240"/>
      <c r="J12" s="240"/>
      <c r="K12" s="249"/>
      <c r="L12" s="250"/>
      <c r="M12" s="25"/>
      <c r="N12" s="64"/>
      <c r="O12" s="116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25"/>
      <c r="D13" s="164" t="s">
        <v>23</v>
      </c>
      <c r="E13" s="164"/>
      <c r="F13" s="164"/>
      <c r="G13" s="164"/>
      <c r="H13" s="84"/>
      <c r="I13" s="239" t="s">
        <v>85</v>
      </c>
      <c r="J13" s="239"/>
      <c r="K13" s="239"/>
      <c r="L13" s="83"/>
      <c r="M13" s="64"/>
      <c r="N13" s="64"/>
      <c r="O13" s="120"/>
    </row>
    <row r="14" spans="1:16" ht="20.100000000000001" customHeight="1" x14ac:dyDescent="0.2">
      <c r="A14" s="159"/>
      <c r="B14" s="161"/>
      <c r="C14" s="25"/>
      <c r="D14" s="164"/>
      <c r="E14" s="164"/>
      <c r="F14" s="164"/>
      <c r="G14" s="164"/>
      <c r="H14" s="84"/>
      <c r="I14" s="239"/>
      <c r="J14" s="239"/>
      <c r="K14" s="239"/>
      <c r="L14" s="83"/>
      <c r="M14" s="64"/>
      <c r="N14" s="64"/>
      <c r="O14" s="120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25"/>
      <c r="D15" s="163" t="s">
        <v>47</v>
      </c>
      <c r="E15" s="163"/>
      <c r="F15" s="163"/>
      <c r="G15" s="241" t="s">
        <v>21</v>
      </c>
      <c r="H15" s="242"/>
      <c r="I15" s="243"/>
      <c r="J15" s="164" t="s">
        <v>22</v>
      </c>
      <c r="K15" s="164"/>
      <c r="L15" s="164"/>
      <c r="M15" s="164"/>
      <c r="N15" s="64"/>
      <c r="O15" s="116"/>
      <c r="P15" s="46"/>
    </row>
    <row r="16" spans="1:16" ht="20.100000000000001" customHeight="1" x14ac:dyDescent="0.2">
      <c r="A16" s="159"/>
      <c r="B16" s="161"/>
      <c r="C16" s="25"/>
      <c r="D16" s="163"/>
      <c r="E16" s="163"/>
      <c r="F16" s="163"/>
      <c r="G16" s="244"/>
      <c r="H16" s="245"/>
      <c r="I16" s="246"/>
      <c r="J16" s="164"/>
      <c r="K16" s="164"/>
      <c r="L16" s="164"/>
      <c r="M16" s="164"/>
      <c r="N16" s="64"/>
      <c r="O16" s="116"/>
      <c r="P16" s="46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25"/>
      <c r="D17" s="163" t="s">
        <v>135</v>
      </c>
      <c r="E17" s="163"/>
      <c r="F17" s="163"/>
      <c r="G17" s="163"/>
      <c r="H17" s="240" t="s">
        <v>84</v>
      </c>
      <c r="I17" s="240"/>
      <c r="J17" s="240"/>
      <c r="K17" s="247" t="s">
        <v>20</v>
      </c>
      <c r="L17" s="248"/>
      <c r="M17" s="25"/>
      <c r="N17" s="64"/>
      <c r="O17" s="116"/>
      <c r="P17" s="45"/>
    </row>
    <row r="18" spans="1:16" ht="20.100000000000001" customHeight="1" x14ac:dyDescent="0.2">
      <c r="A18" s="159"/>
      <c r="B18" s="161"/>
      <c r="C18" s="25"/>
      <c r="D18" s="163"/>
      <c r="E18" s="163"/>
      <c r="F18" s="163"/>
      <c r="G18" s="163"/>
      <c r="H18" s="240"/>
      <c r="I18" s="240"/>
      <c r="J18" s="240"/>
      <c r="K18" s="249"/>
      <c r="L18" s="250"/>
      <c r="M18" s="25"/>
      <c r="N18" s="64"/>
      <c r="O18" s="116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25"/>
      <c r="D19" s="164" t="s">
        <v>23</v>
      </c>
      <c r="E19" s="164"/>
      <c r="F19" s="164"/>
      <c r="G19" s="164"/>
      <c r="H19" s="84"/>
      <c r="I19" s="239" t="s">
        <v>85</v>
      </c>
      <c r="J19" s="239"/>
      <c r="K19" s="239"/>
      <c r="L19" s="83"/>
      <c r="M19" s="64"/>
      <c r="N19" s="64"/>
      <c r="O19" s="120"/>
    </row>
    <row r="20" spans="1:16" ht="20.100000000000001" customHeight="1" x14ac:dyDescent="0.2">
      <c r="A20" s="159"/>
      <c r="B20" s="161"/>
      <c r="C20" s="25"/>
      <c r="D20" s="164"/>
      <c r="E20" s="164"/>
      <c r="F20" s="164"/>
      <c r="G20" s="164"/>
      <c r="H20" s="84"/>
      <c r="I20" s="239"/>
      <c r="J20" s="239"/>
      <c r="K20" s="239"/>
      <c r="L20" s="83"/>
      <c r="M20" s="64"/>
      <c r="N20" s="64"/>
      <c r="O20" s="120"/>
      <c r="P20" s="46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25"/>
      <c r="D21" s="163" t="s">
        <v>47</v>
      </c>
      <c r="E21" s="163"/>
      <c r="F21" s="163"/>
      <c r="G21" s="241" t="s">
        <v>21</v>
      </c>
      <c r="H21" s="242"/>
      <c r="I21" s="243"/>
      <c r="J21" s="164" t="s">
        <v>22</v>
      </c>
      <c r="K21" s="164"/>
      <c r="L21" s="164"/>
      <c r="M21" s="164"/>
      <c r="N21" s="64"/>
      <c r="O21" s="116"/>
      <c r="P21" s="45"/>
    </row>
    <row r="22" spans="1:16" ht="20.100000000000001" customHeight="1" x14ac:dyDescent="0.2">
      <c r="A22" s="159"/>
      <c r="B22" s="161"/>
      <c r="C22" s="25"/>
      <c r="D22" s="163"/>
      <c r="E22" s="163"/>
      <c r="F22" s="163"/>
      <c r="G22" s="244"/>
      <c r="H22" s="245"/>
      <c r="I22" s="246"/>
      <c r="J22" s="164"/>
      <c r="K22" s="164"/>
      <c r="L22" s="164"/>
      <c r="M22" s="164"/>
      <c r="N22" s="64"/>
      <c r="O22" s="116"/>
      <c r="P22" s="45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25"/>
      <c r="D23" s="163" t="s">
        <v>135</v>
      </c>
      <c r="E23" s="163"/>
      <c r="F23" s="163"/>
      <c r="G23" s="163"/>
      <c r="H23" s="240" t="s">
        <v>84</v>
      </c>
      <c r="I23" s="240"/>
      <c r="J23" s="240"/>
      <c r="K23" s="247" t="s">
        <v>20</v>
      </c>
      <c r="L23" s="248"/>
      <c r="M23" s="25"/>
      <c r="N23" s="64"/>
      <c r="O23" s="120"/>
    </row>
    <row r="24" spans="1:16" ht="20.100000000000001" customHeight="1" x14ac:dyDescent="0.2">
      <c r="A24" s="159"/>
      <c r="B24" s="161"/>
      <c r="C24" s="25"/>
      <c r="D24" s="163"/>
      <c r="E24" s="163"/>
      <c r="F24" s="163"/>
      <c r="G24" s="163"/>
      <c r="H24" s="240"/>
      <c r="I24" s="240"/>
      <c r="J24" s="240"/>
      <c r="K24" s="249"/>
      <c r="L24" s="250"/>
      <c r="M24" s="25"/>
      <c r="N24" s="64"/>
      <c r="O24" s="120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25"/>
      <c r="D25" s="164" t="s">
        <v>23</v>
      </c>
      <c r="E25" s="164"/>
      <c r="F25" s="164"/>
      <c r="G25" s="164"/>
      <c r="H25" s="84"/>
      <c r="I25" s="239" t="s">
        <v>85</v>
      </c>
      <c r="J25" s="239"/>
      <c r="K25" s="239"/>
      <c r="L25" s="83"/>
      <c r="M25" s="43"/>
      <c r="N25" s="43"/>
      <c r="O25" s="116"/>
      <c r="P25" s="46"/>
    </row>
    <row r="26" spans="1:16" ht="20.100000000000001" customHeight="1" x14ac:dyDescent="0.2">
      <c r="A26" s="160"/>
      <c r="B26" s="162"/>
      <c r="C26" s="69"/>
      <c r="D26" s="164"/>
      <c r="E26" s="164"/>
      <c r="F26" s="164"/>
      <c r="G26" s="164"/>
      <c r="H26" s="84"/>
      <c r="I26" s="239"/>
      <c r="J26" s="239"/>
      <c r="K26" s="239"/>
      <c r="L26" s="83"/>
      <c r="M26" s="43"/>
      <c r="N26" s="43"/>
      <c r="O26" s="116"/>
      <c r="P26" s="46"/>
    </row>
    <row r="27" spans="1:16" ht="20.100000000000001" customHeight="1" thickBot="1" x14ac:dyDescent="0.25">
      <c r="A27" s="216" t="s">
        <v>255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6" ht="12.75" customHeight="1" x14ac:dyDescent="0.2">
      <c r="A28" s="17"/>
      <c r="B28" s="10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18"/>
    </row>
    <row r="29" spans="1:16" ht="12.75" customHeight="1" x14ac:dyDescent="0.2">
      <c r="A29" s="17"/>
      <c r="B29" s="10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18"/>
    </row>
    <row r="30" spans="1:16" ht="12.75" customHeight="1" x14ac:dyDescent="0.2">
      <c r="A30" s="1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18"/>
    </row>
  </sheetData>
  <mergeCells count="58">
    <mergeCell ref="D21:F22"/>
    <mergeCell ref="G21:I22"/>
    <mergeCell ref="D23:G24"/>
    <mergeCell ref="J9:M10"/>
    <mergeCell ref="J15:M16"/>
    <mergeCell ref="J21:M22"/>
    <mergeCell ref="D11:G12"/>
    <mergeCell ref="K11:L12"/>
    <mergeCell ref="K17:L18"/>
    <mergeCell ref="K23:L24"/>
    <mergeCell ref="A1:O1"/>
    <mergeCell ref="A3:A4"/>
    <mergeCell ref="B3:B4"/>
    <mergeCell ref="A5:A6"/>
    <mergeCell ref="B5:B6"/>
    <mergeCell ref="J3:M4"/>
    <mergeCell ref="D5:G6"/>
    <mergeCell ref="H5:J6"/>
    <mergeCell ref="K5:L6"/>
    <mergeCell ref="G3:I4"/>
    <mergeCell ref="D3:F4"/>
    <mergeCell ref="A27:O27"/>
    <mergeCell ref="A7:A8"/>
    <mergeCell ref="B7:B8"/>
    <mergeCell ref="A13:A14"/>
    <mergeCell ref="B13:B14"/>
    <mergeCell ref="A9:A10"/>
    <mergeCell ref="B9:B10"/>
    <mergeCell ref="A11:A12"/>
    <mergeCell ref="B11:B12"/>
    <mergeCell ref="A17:A18"/>
    <mergeCell ref="B17:B18"/>
    <mergeCell ref="A19:A20"/>
    <mergeCell ref="B19:B20"/>
    <mergeCell ref="A15:A16"/>
    <mergeCell ref="B15:B16"/>
    <mergeCell ref="A25:A26"/>
    <mergeCell ref="B25:B26"/>
    <mergeCell ref="A21:A22"/>
    <mergeCell ref="B21:B22"/>
    <mergeCell ref="A23:A24"/>
    <mergeCell ref="B23:B24"/>
    <mergeCell ref="D25:G26"/>
    <mergeCell ref="I7:K8"/>
    <mergeCell ref="I13:K14"/>
    <mergeCell ref="I19:K20"/>
    <mergeCell ref="I25:K26"/>
    <mergeCell ref="D7:G8"/>
    <mergeCell ref="D13:G14"/>
    <mergeCell ref="D19:G20"/>
    <mergeCell ref="D17:G18"/>
    <mergeCell ref="H23:J24"/>
    <mergeCell ref="H17:J18"/>
    <mergeCell ref="H11:J12"/>
    <mergeCell ref="D9:F10"/>
    <mergeCell ref="G9:I10"/>
    <mergeCell ref="D15:F16"/>
    <mergeCell ref="G15:I1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24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63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164" t="s">
        <v>49</v>
      </c>
      <c r="E3" s="164"/>
      <c r="F3" s="164"/>
      <c r="G3" s="240" t="s">
        <v>48</v>
      </c>
      <c r="H3" s="240"/>
      <c r="I3" s="240"/>
      <c r="J3" s="221" t="s">
        <v>109</v>
      </c>
      <c r="K3" s="251"/>
      <c r="L3" s="252" t="s">
        <v>50</v>
      </c>
      <c r="M3" s="253"/>
      <c r="N3" s="221" t="s">
        <v>136</v>
      </c>
      <c r="O3" s="254"/>
    </row>
    <row r="4" spans="1:16" ht="20.100000000000001" customHeight="1" x14ac:dyDescent="0.2">
      <c r="A4" s="159"/>
      <c r="B4" s="161"/>
      <c r="C4" s="60"/>
      <c r="D4" s="164"/>
      <c r="E4" s="164"/>
      <c r="F4" s="164"/>
      <c r="G4" s="240"/>
      <c r="H4" s="240"/>
      <c r="I4" s="240"/>
      <c r="J4" s="251"/>
      <c r="K4" s="251"/>
      <c r="L4" s="253"/>
      <c r="M4" s="253"/>
      <c r="N4" s="251"/>
      <c r="O4" s="254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0"/>
      <c r="D5" s="64"/>
      <c r="E5" s="64"/>
      <c r="F5" s="64"/>
      <c r="G5" s="83"/>
      <c r="H5" s="83"/>
      <c r="I5" s="83"/>
      <c r="J5" s="43"/>
      <c r="K5" s="44"/>
      <c r="L5" s="64"/>
      <c r="M5" s="60"/>
      <c r="N5" s="43"/>
      <c r="O5" s="119"/>
    </row>
    <row r="6" spans="1:16" ht="20.100000000000001" customHeight="1" x14ac:dyDescent="0.2">
      <c r="A6" s="159"/>
      <c r="B6" s="161"/>
      <c r="C6" s="60"/>
      <c r="D6" s="64"/>
      <c r="E6" s="64"/>
      <c r="F6" s="64"/>
      <c r="G6" s="83"/>
      <c r="H6" s="83"/>
      <c r="I6" s="83"/>
      <c r="J6" s="44"/>
      <c r="K6" s="44"/>
      <c r="L6" s="60"/>
      <c r="M6" s="60"/>
      <c r="N6" s="44"/>
      <c r="O6" s="119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56"/>
      <c r="E7" s="93"/>
      <c r="F7" s="93"/>
      <c r="G7" s="56"/>
      <c r="H7" s="93"/>
      <c r="I7" s="93"/>
      <c r="J7" s="64"/>
      <c r="K7" s="64"/>
      <c r="L7" s="64"/>
      <c r="M7" s="64"/>
      <c r="N7" s="64"/>
      <c r="O7" s="86"/>
    </row>
    <row r="8" spans="1:16" ht="20.100000000000001" customHeight="1" x14ac:dyDescent="0.2">
      <c r="A8" s="159"/>
      <c r="B8" s="161"/>
      <c r="C8" s="60"/>
      <c r="D8" s="93"/>
      <c r="E8" s="93"/>
      <c r="F8" s="93"/>
      <c r="G8" s="93"/>
      <c r="H8" s="93"/>
      <c r="I8" s="93"/>
      <c r="J8" s="64"/>
      <c r="K8" s="64"/>
      <c r="L8" s="64"/>
      <c r="M8" s="64"/>
      <c r="N8" s="64"/>
      <c r="O8" s="86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164" t="s">
        <v>49</v>
      </c>
      <c r="E9" s="164"/>
      <c r="F9" s="164"/>
      <c r="G9" s="240" t="s">
        <v>48</v>
      </c>
      <c r="H9" s="240"/>
      <c r="I9" s="240"/>
      <c r="J9" s="165" t="s">
        <v>109</v>
      </c>
      <c r="K9" s="226"/>
      <c r="L9" s="25"/>
      <c r="M9" s="165" t="s">
        <v>136</v>
      </c>
      <c r="N9" s="226"/>
      <c r="O9" s="86"/>
    </row>
    <row r="10" spans="1:16" ht="20.100000000000001" customHeight="1" x14ac:dyDescent="0.2">
      <c r="A10" s="159"/>
      <c r="B10" s="161"/>
      <c r="C10" s="60"/>
      <c r="D10" s="164"/>
      <c r="E10" s="164"/>
      <c r="F10" s="164"/>
      <c r="G10" s="240"/>
      <c r="H10" s="240"/>
      <c r="I10" s="240"/>
      <c r="J10" s="226"/>
      <c r="K10" s="226"/>
      <c r="L10" s="25"/>
      <c r="M10" s="226"/>
      <c r="N10" s="226"/>
      <c r="O10" s="86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0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20"/>
      <c r="P11" s="28"/>
    </row>
    <row r="12" spans="1:16" ht="20.100000000000001" customHeight="1" x14ac:dyDescent="0.2">
      <c r="A12" s="159"/>
      <c r="B12" s="161"/>
      <c r="C12" s="60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20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60"/>
      <c r="E13" s="64"/>
      <c r="F13" s="60"/>
      <c r="G13" s="56"/>
      <c r="H13" s="93"/>
      <c r="I13" s="93"/>
      <c r="J13" s="64"/>
      <c r="K13" s="64"/>
      <c r="L13" s="64"/>
      <c r="M13" s="64"/>
      <c r="N13" s="64"/>
      <c r="O13" s="86"/>
    </row>
    <row r="14" spans="1:16" ht="20.100000000000001" customHeight="1" x14ac:dyDescent="0.2">
      <c r="A14" s="159"/>
      <c r="B14" s="161"/>
      <c r="C14" s="60"/>
      <c r="D14" s="60"/>
      <c r="E14" s="60"/>
      <c r="F14" s="60"/>
      <c r="G14" s="93"/>
      <c r="H14" s="93"/>
      <c r="I14" s="93"/>
      <c r="J14" s="60"/>
      <c r="K14" s="64"/>
      <c r="L14" s="64"/>
      <c r="M14" s="64"/>
      <c r="N14" s="64"/>
      <c r="O14" s="86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164" t="s">
        <v>49</v>
      </c>
      <c r="E15" s="164"/>
      <c r="F15" s="164"/>
      <c r="G15" s="240" t="s">
        <v>48</v>
      </c>
      <c r="H15" s="240"/>
      <c r="I15" s="240"/>
      <c r="J15" s="221" t="s">
        <v>109</v>
      </c>
      <c r="K15" s="251"/>
      <c r="L15" s="252" t="s">
        <v>50</v>
      </c>
      <c r="M15" s="253"/>
      <c r="N15" s="221" t="s">
        <v>136</v>
      </c>
      <c r="O15" s="254"/>
    </row>
    <row r="16" spans="1:16" ht="20.100000000000001" customHeight="1" x14ac:dyDescent="0.2">
      <c r="A16" s="159"/>
      <c r="B16" s="161"/>
      <c r="C16" s="60"/>
      <c r="D16" s="164"/>
      <c r="E16" s="164"/>
      <c r="F16" s="164"/>
      <c r="G16" s="240"/>
      <c r="H16" s="240"/>
      <c r="I16" s="240"/>
      <c r="J16" s="251"/>
      <c r="K16" s="251"/>
      <c r="L16" s="253"/>
      <c r="M16" s="253"/>
      <c r="N16" s="251"/>
      <c r="O16" s="254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0"/>
      <c r="D17" s="64"/>
      <c r="E17" s="64"/>
      <c r="F17" s="64"/>
      <c r="G17" s="83"/>
      <c r="H17" s="83"/>
      <c r="I17" s="83"/>
      <c r="J17" s="43"/>
      <c r="K17" s="44"/>
      <c r="L17" s="64"/>
      <c r="M17" s="60"/>
      <c r="N17" s="43"/>
      <c r="O17" s="119"/>
    </row>
    <row r="18" spans="1:16" ht="20.100000000000001" customHeight="1" x14ac:dyDescent="0.2">
      <c r="A18" s="159"/>
      <c r="B18" s="161"/>
      <c r="C18" s="60"/>
      <c r="D18" s="64"/>
      <c r="E18" s="64"/>
      <c r="F18" s="64"/>
      <c r="G18" s="83"/>
      <c r="H18" s="83"/>
      <c r="I18" s="83"/>
      <c r="J18" s="44"/>
      <c r="K18" s="44"/>
      <c r="L18" s="60"/>
      <c r="M18" s="60"/>
      <c r="N18" s="44"/>
      <c r="O18" s="119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64"/>
      <c r="E19" s="60"/>
      <c r="F19" s="60"/>
      <c r="G19" s="60"/>
      <c r="H19" s="56"/>
      <c r="I19" s="93"/>
      <c r="J19" s="93"/>
      <c r="K19" s="64"/>
      <c r="L19" s="64"/>
      <c r="M19" s="64"/>
      <c r="N19" s="64"/>
      <c r="O19" s="86"/>
    </row>
    <row r="20" spans="1:16" ht="20.100000000000001" customHeight="1" x14ac:dyDescent="0.2">
      <c r="A20" s="159"/>
      <c r="B20" s="161"/>
      <c r="C20" s="60"/>
      <c r="D20" s="60"/>
      <c r="E20" s="60"/>
      <c r="F20" s="60"/>
      <c r="G20" s="60"/>
      <c r="H20" s="93"/>
      <c r="I20" s="93"/>
      <c r="J20" s="93"/>
      <c r="K20" s="64"/>
      <c r="L20" s="64"/>
      <c r="M20" s="64"/>
      <c r="N20" s="64"/>
      <c r="O20" s="86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164" t="s">
        <v>49</v>
      </c>
      <c r="E21" s="164"/>
      <c r="F21" s="164"/>
      <c r="G21" s="240" t="s">
        <v>48</v>
      </c>
      <c r="H21" s="240"/>
      <c r="I21" s="240"/>
      <c r="J21" s="221" t="s">
        <v>109</v>
      </c>
      <c r="K21" s="251"/>
      <c r="L21" s="252" t="s">
        <v>50</v>
      </c>
      <c r="M21" s="253"/>
      <c r="N21" s="221" t="s">
        <v>136</v>
      </c>
      <c r="O21" s="254"/>
    </row>
    <row r="22" spans="1:16" ht="20.100000000000001" customHeight="1" x14ac:dyDescent="0.2">
      <c r="A22" s="159"/>
      <c r="B22" s="161"/>
      <c r="C22" s="60"/>
      <c r="D22" s="164"/>
      <c r="E22" s="164"/>
      <c r="F22" s="164"/>
      <c r="G22" s="240"/>
      <c r="H22" s="240"/>
      <c r="I22" s="240"/>
      <c r="J22" s="251"/>
      <c r="K22" s="251"/>
      <c r="L22" s="253"/>
      <c r="M22" s="253"/>
      <c r="N22" s="251"/>
      <c r="O22" s="254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0"/>
      <c r="D23" s="64"/>
      <c r="E23" s="64"/>
      <c r="F23" s="64"/>
      <c r="G23" s="83"/>
      <c r="H23" s="83"/>
      <c r="I23" s="83"/>
      <c r="J23" s="43"/>
      <c r="K23" s="44"/>
      <c r="L23" s="64"/>
      <c r="M23" s="60"/>
      <c r="N23" s="43"/>
      <c r="O23" s="119"/>
    </row>
    <row r="24" spans="1:16" ht="20.100000000000001" customHeight="1" x14ac:dyDescent="0.2">
      <c r="A24" s="159"/>
      <c r="B24" s="161"/>
      <c r="C24" s="60"/>
      <c r="D24" s="64"/>
      <c r="E24" s="64"/>
      <c r="F24" s="64"/>
      <c r="G24" s="83"/>
      <c r="H24" s="83"/>
      <c r="I24" s="83"/>
      <c r="J24" s="44"/>
      <c r="K24" s="44"/>
      <c r="L24" s="60"/>
      <c r="M24" s="60"/>
      <c r="N24" s="44"/>
      <c r="O24" s="119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56"/>
      <c r="E25" s="93"/>
      <c r="F25" s="93"/>
      <c r="G25" s="56"/>
      <c r="H25" s="93"/>
      <c r="I25" s="93"/>
      <c r="J25" s="60"/>
      <c r="K25" s="64"/>
      <c r="L25" s="64"/>
      <c r="M25" s="64"/>
      <c r="N25" s="64"/>
      <c r="O25" s="86"/>
    </row>
    <row r="26" spans="1:16" ht="20.100000000000001" customHeight="1" x14ac:dyDescent="0.2">
      <c r="A26" s="160"/>
      <c r="B26" s="162"/>
      <c r="C26" s="60"/>
      <c r="D26" s="93"/>
      <c r="E26" s="93"/>
      <c r="F26" s="93"/>
      <c r="G26" s="93"/>
      <c r="H26" s="93"/>
      <c r="I26" s="93"/>
      <c r="J26" s="60"/>
      <c r="K26" s="64"/>
      <c r="L26" s="64"/>
      <c r="M26" s="64"/>
      <c r="N26" s="64"/>
      <c r="O26" s="86"/>
      <c r="P26" s="46"/>
    </row>
    <row r="27" spans="1:16" ht="20.100000000000001" customHeight="1" thickBot="1" x14ac:dyDescent="0.25">
      <c r="A27" s="216" t="s">
        <v>256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6" x14ac:dyDescent="0.2">
      <c r="B28" s="57"/>
      <c r="M28" s="45"/>
      <c r="N28" s="46"/>
      <c r="O28" s="47"/>
      <c r="P28" s="46"/>
    </row>
    <row r="29" spans="1:16" x14ac:dyDescent="0.2">
      <c r="B29" s="57"/>
      <c r="M29" s="45"/>
      <c r="N29" s="46"/>
      <c r="O29" s="47"/>
      <c r="P29" s="46"/>
    </row>
  </sheetData>
  <mergeCells count="45">
    <mergeCell ref="J21:K22"/>
    <mergeCell ref="L3:M4"/>
    <mergeCell ref="L15:M16"/>
    <mergeCell ref="L21:M22"/>
    <mergeCell ref="N3:O4"/>
    <mergeCell ref="M9:N10"/>
    <mergeCell ref="N15:O16"/>
    <mergeCell ref="N21:O22"/>
    <mergeCell ref="D21:F22"/>
    <mergeCell ref="G3:I4"/>
    <mergeCell ref="G9:I10"/>
    <mergeCell ref="G15:I16"/>
    <mergeCell ref="G21:I22"/>
    <mergeCell ref="A27:O27"/>
    <mergeCell ref="A11:A12"/>
    <mergeCell ref="B11:B12"/>
    <mergeCell ref="A13:A14"/>
    <mergeCell ref="A23:A24"/>
    <mergeCell ref="B23:B24"/>
    <mergeCell ref="A19:A20"/>
    <mergeCell ref="B19:B20"/>
    <mergeCell ref="A21:A22"/>
    <mergeCell ref="B21:B22"/>
    <mergeCell ref="B13:B14"/>
    <mergeCell ref="A25:A26"/>
    <mergeCell ref="B25:B26"/>
    <mergeCell ref="A15:A16"/>
    <mergeCell ref="B15:B16"/>
    <mergeCell ref="A17:A18"/>
    <mergeCell ref="B17:B18"/>
    <mergeCell ref="A1:O1"/>
    <mergeCell ref="A7:A8"/>
    <mergeCell ref="B7:B8"/>
    <mergeCell ref="A9:A10"/>
    <mergeCell ref="B9:B10"/>
    <mergeCell ref="A3:A4"/>
    <mergeCell ref="B3:B4"/>
    <mergeCell ref="A5:A6"/>
    <mergeCell ref="B5:B6"/>
    <mergeCell ref="D3:F4"/>
    <mergeCell ref="D9:F10"/>
    <mergeCell ref="D15:F16"/>
    <mergeCell ref="J3:K4"/>
    <mergeCell ref="J9:K10"/>
    <mergeCell ref="J15:K1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P29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6" ht="18" x14ac:dyDescent="0.2">
      <c r="A1" s="153" t="s">
        <v>65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6" ht="25.5" x14ac:dyDescent="0.2">
      <c r="A2" s="19" t="s">
        <v>7</v>
      </c>
      <c r="B2" s="23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2"/>
    </row>
    <row r="3" spans="1:16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163" t="s">
        <v>86</v>
      </c>
      <c r="E3" s="163"/>
      <c r="F3" s="163"/>
      <c r="G3" s="163"/>
      <c r="H3" s="163"/>
      <c r="I3" s="163"/>
      <c r="J3" s="255" t="s">
        <v>30</v>
      </c>
      <c r="K3" s="256"/>
      <c r="L3" s="64"/>
      <c r="M3" s="64"/>
      <c r="N3" s="60"/>
      <c r="O3" s="24"/>
    </row>
    <row r="4" spans="1:16" ht="20.100000000000001" customHeight="1" x14ac:dyDescent="0.2">
      <c r="A4" s="159"/>
      <c r="B4" s="161"/>
      <c r="C4" s="60"/>
      <c r="D4" s="163"/>
      <c r="E4" s="163"/>
      <c r="F4" s="163"/>
      <c r="G4" s="163"/>
      <c r="H4" s="163"/>
      <c r="I4" s="163"/>
      <c r="J4" s="256"/>
      <c r="K4" s="256"/>
      <c r="L4" s="64"/>
      <c r="M4" s="64"/>
      <c r="N4" s="60"/>
      <c r="O4" s="24"/>
    </row>
    <row r="5" spans="1:16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60"/>
      <c r="D5" s="255" t="s">
        <v>216</v>
      </c>
      <c r="E5" s="255"/>
      <c r="F5" s="255" t="s">
        <v>217</v>
      </c>
      <c r="G5" s="255"/>
      <c r="H5" s="164" t="s">
        <v>25</v>
      </c>
      <c r="I5" s="164"/>
      <c r="J5" s="164"/>
      <c r="K5" s="255" t="s">
        <v>51</v>
      </c>
      <c r="L5" s="256"/>
      <c r="M5" s="64"/>
      <c r="N5" s="64"/>
      <c r="O5" s="24"/>
    </row>
    <row r="6" spans="1:16" ht="20.100000000000001" customHeight="1" x14ac:dyDescent="0.2">
      <c r="A6" s="159"/>
      <c r="B6" s="161"/>
      <c r="C6" s="60"/>
      <c r="D6" s="255"/>
      <c r="E6" s="255"/>
      <c r="F6" s="255"/>
      <c r="G6" s="255"/>
      <c r="H6" s="164"/>
      <c r="I6" s="164"/>
      <c r="J6" s="164"/>
      <c r="K6" s="256"/>
      <c r="L6" s="256"/>
      <c r="M6" s="64"/>
      <c r="N6" s="64"/>
      <c r="O6" s="24"/>
    </row>
    <row r="7" spans="1:16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60"/>
      <c r="E7" s="60"/>
      <c r="F7" s="60"/>
      <c r="G7" s="60"/>
      <c r="H7" s="60"/>
      <c r="I7" s="60"/>
      <c r="J7" s="60"/>
      <c r="K7" s="60"/>
      <c r="L7" s="64"/>
      <c r="M7" s="64"/>
      <c r="N7" s="64"/>
      <c r="O7" s="24"/>
    </row>
    <row r="8" spans="1:16" ht="20.100000000000001" customHeight="1" x14ac:dyDescent="0.2">
      <c r="A8" s="159"/>
      <c r="B8" s="161"/>
      <c r="C8" s="60"/>
      <c r="D8" s="60"/>
      <c r="E8" s="60"/>
      <c r="F8" s="60"/>
      <c r="G8" s="60"/>
      <c r="H8" s="60"/>
      <c r="I8" s="60"/>
      <c r="J8" s="60"/>
      <c r="K8" s="60"/>
      <c r="L8" s="64"/>
      <c r="M8" s="64"/>
      <c r="N8" s="64"/>
      <c r="O8" s="24"/>
    </row>
    <row r="9" spans="1:16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163" t="s">
        <v>86</v>
      </c>
      <c r="E9" s="163"/>
      <c r="F9" s="163"/>
      <c r="G9" s="163"/>
      <c r="H9" s="163"/>
      <c r="I9" s="163"/>
      <c r="J9" s="255" t="s">
        <v>30</v>
      </c>
      <c r="K9" s="256"/>
      <c r="L9" s="64"/>
      <c r="M9" s="64"/>
      <c r="N9" s="64"/>
      <c r="O9" s="24"/>
    </row>
    <row r="10" spans="1:16" ht="20.100000000000001" customHeight="1" x14ac:dyDescent="0.2">
      <c r="A10" s="159"/>
      <c r="B10" s="161"/>
      <c r="C10" s="60"/>
      <c r="D10" s="163"/>
      <c r="E10" s="163"/>
      <c r="F10" s="163"/>
      <c r="G10" s="163"/>
      <c r="H10" s="163"/>
      <c r="I10" s="163"/>
      <c r="J10" s="256"/>
      <c r="K10" s="256"/>
      <c r="L10" s="64"/>
      <c r="M10" s="64"/>
      <c r="N10" s="64"/>
      <c r="O10" s="24"/>
    </row>
    <row r="11" spans="1:16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0"/>
      <c r="D11" s="255" t="s">
        <v>216</v>
      </c>
      <c r="E11" s="255"/>
      <c r="F11" s="255" t="s">
        <v>217</v>
      </c>
      <c r="G11" s="255"/>
      <c r="H11" s="164" t="s">
        <v>25</v>
      </c>
      <c r="I11" s="164"/>
      <c r="J11" s="164"/>
      <c r="K11" s="255" t="s">
        <v>51</v>
      </c>
      <c r="L11" s="256"/>
      <c r="M11" s="64"/>
      <c r="N11" s="64"/>
      <c r="O11" s="24"/>
    </row>
    <row r="12" spans="1:16" ht="20.100000000000001" customHeight="1" x14ac:dyDescent="0.2">
      <c r="A12" s="159"/>
      <c r="B12" s="161"/>
      <c r="C12" s="60"/>
      <c r="D12" s="255"/>
      <c r="E12" s="255"/>
      <c r="F12" s="255"/>
      <c r="G12" s="255"/>
      <c r="H12" s="164"/>
      <c r="I12" s="164"/>
      <c r="J12" s="164"/>
      <c r="K12" s="256"/>
      <c r="L12" s="256"/>
      <c r="M12" s="64"/>
      <c r="N12" s="64"/>
      <c r="O12" s="24"/>
    </row>
    <row r="13" spans="1:16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4"/>
      <c r="O13" s="24"/>
    </row>
    <row r="14" spans="1:16" ht="20.100000000000001" customHeight="1" x14ac:dyDescent="0.2">
      <c r="A14" s="159"/>
      <c r="B14" s="161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4"/>
      <c r="O14" s="24"/>
    </row>
    <row r="15" spans="1:16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163" t="s">
        <v>86</v>
      </c>
      <c r="E15" s="163"/>
      <c r="F15" s="163"/>
      <c r="G15" s="163"/>
      <c r="H15" s="163"/>
      <c r="I15" s="163"/>
      <c r="J15" s="255" t="s">
        <v>30</v>
      </c>
      <c r="K15" s="256"/>
      <c r="L15" s="64"/>
      <c r="M15" s="64"/>
      <c r="N15" s="60"/>
      <c r="O15" s="24"/>
      <c r="P15" s="46"/>
    </row>
    <row r="16" spans="1:16" ht="20.100000000000001" customHeight="1" x14ac:dyDescent="0.2">
      <c r="A16" s="159"/>
      <c r="B16" s="161"/>
      <c r="C16" s="60"/>
      <c r="D16" s="163"/>
      <c r="E16" s="163"/>
      <c r="F16" s="163"/>
      <c r="G16" s="163"/>
      <c r="H16" s="163"/>
      <c r="I16" s="163"/>
      <c r="J16" s="256"/>
      <c r="K16" s="256"/>
      <c r="L16" s="64"/>
      <c r="M16" s="64"/>
      <c r="N16" s="60"/>
      <c r="O16" s="24"/>
      <c r="P16" s="46"/>
    </row>
    <row r="17" spans="1:15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60"/>
      <c r="D17" s="255" t="s">
        <v>216</v>
      </c>
      <c r="E17" s="255"/>
      <c r="F17" s="255" t="s">
        <v>217</v>
      </c>
      <c r="G17" s="255"/>
      <c r="H17" s="164" t="s">
        <v>25</v>
      </c>
      <c r="I17" s="164"/>
      <c r="J17" s="164"/>
      <c r="K17" s="255" t="s">
        <v>51</v>
      </c>
      <c r="L17" s="256"/>
      <c r="M17" s="64"/>
      <c r="N17" s="64"/>
      <c r="O17" s="24"/>
    </row>
    <row r="18" spans="1:15" ht="20.100000000000001" customHeight="1" x14ac:dyDescent="0.2">
      <c r="A18" s="159"/>
      <c r="B18" s="161"/>
      <c r="C18" s="60"/>
      <c r="D18" s="255"/>
      <c r="E18" s="255"/>
      <c r="F18" s="255"/>
      <c r="G18" s="255"/>
      <c r="H18" s="164"/>
      <c r="I18" s="164"/>
      <c r="J18" s="164"/>
      <c r="K18" s="256"/>
      <c r="L18" s="256"/>
      <c r="M18" s="64"/>
      <c r="N18" s="64"/>
      <c r="O18" s="24"/>
    </row>
    <row r="19" spans="1:15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64"/>
      <c r="E19" s="64"/>
      <c r="F19" s="64"/>
      <c r="G19" s="60"/>
      <c r="H19" s="60"/>
      <c r="I19" s="64"/>
      <c r="J19" s="60"/>
      <c r="K19" s="60"/>
      <c r="L19" s="64"/>
      <c r="M19" s="64"/>
      <c r="N19" s="64"/>
      <c r="O19" s="24"/>
    </row>
    <row r="20" spans="1:15" ht="20.100000000000001" customHeight="1" x14ac:dyDescent="0.2">
      <c r="A20" s="159"/>
      <c r="B20" s="161"/>
      <c r="C20" s="60"/>
      <c r="D20" s="64"/>
      <c r="E20" s="64"/>
      <c r="F20" s="64"/>
      <c r="G20" s="60"/>
      <c r="H20" s="60"/>
      <c r="I20" s="64"/>
      <c r="J20" s="60"/>
      <c r="K20" s="60"/>
      <c r="L20" s="64"/>
      <c r="M20" s="64"/>
      <c r="N20" s="64"/>
      <c r="O20" s="24"/>
    </row>
    <row r="21" spans="1:15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163" t="s">
        <v>86</v>
      </c>
      <c r="E21" s="163"/>
      <c r="F21" s="163"/>
      <c r="G21" s="163"/>
      <c r="H21" s="163"/>
      <c r="I21" s="163"/>
      <c r="J21" s="255" t="s">
        <v>30</v>
      </c>
      <c r="K21" s="256"/>
      <c r="L21" s="64"/>
      <c r="M21" s="64"/>
      <c r="N21" s="60"/>
      <c r="O21" s="24"/>
    </row>
    <row r="22" spans="1:15" ht="20.100000000000001" customHeight="1" x14ac:dyDescent="0.2">
      <c r="A22" s="159"/>
      <c r="B22" s="161"/>
      <c r="C22" s="60"/>
      <c r="D22" s="163"/>
      <c r="E22" s="163"/>
      <c r="F22" s="163"/>
      <c r="G22" s="163"/>
      <c r="H22" s="163"/>
      <c r="I22" s="163"/>
      <c r="J22" s="256"/>
      <c r="K22" s="256"/>
      <c r="L22" s="64"/>
      <c r="M22" s="64"/>
      <c r="N22" s="60"/>
      <c r="O22" s="24"/>
    </row>
    <row r="23" spans="1:15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60"/>
      <c r="D23" s="255" t="s">
        <v>216</v>
      </c>
      <c r="E23" s="255"/>
      <c r="F23" s="255" t="s">
        <v>217</v>
      </c>
      <c r="G23" s="255"/>
      <c r="H23" s="164" t="s">
        <v>25</v>
      </c>
      <c r="I23" s="164"/>
      <c r="J23" s="164"/>
      <c r="K23" s="255" t="s">
        <v>51</v>
      </c>
      <c r="L23" s="256"/>
      <c r="M23" s="64"/>
      <c r="N23" s="64"/>
      <c r="O23" s="24"/>
    </row>
    <row r="24" spans="1:15" ht="20.100000000000001" customHeight="1" x14ac:dyDescent="0.2">
      <c r="A24" s="159"/>
      <c r="B24" s="161"/>
      <c r="C24" s="60"/>
      <c r="D24" s="255"/>
      <c r="E24" s="255"/>
      <c r="F24" s="255"/>
      <c r="G24" s="255"/>
      <c r="H24" s="164"/>
      <c r="I24" s="164"/>
      <c r="J24" s="164"/>
      <c r="K24" s="256"/>
      <c r="L24" s="256"/>
      <c r="M24" s="64"/>
      <c r="N24" s="64"/>
      <c r="O24" s="24"/>
    </row>
    <row r="25" spans="1:15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64"/>
      <c r="E25" s="64"/>
      <c r="F25" s="60"/>
      <c r="G25" s="60"/>
      <c r="H25" s="60"/>
      <c r="I25" s="64"/>
      <c r="J25" s="60"/>
      <c r="K25" s="60"/>
      <c r="L25" s="64"/>
      <c r="M25" s="64"/>
      <c r="N25" s="64"/>
      <c r="O25" s="24"/>
    </row>
    <row r="26" spans="1:15" ht="20.100000000000001" customHeight="1" x14ac:dyDescent="0.2">
      <c r="A26" s="160"/>
      <c r="B26" s="162"/>
      <c r="C26" s="60"/>
      <c r="D26" s="64"/>
      <c r="E26" s="64"/>
      <c r="F26" s="60"/>
      <c r="G26" s="60"/>
      <c r="H26" s="60"/>
      <c r="I26" s="64"/>
      <c r="J26" s="60"/>
      <c r="K26" s="60"/>
      <c r="L26" s="64"/>
      <c r="M26" s="64"/>
      <c r="N26" s="64"/>
      <c r="O26" s="24"/>
    </row>
    <row r="27" spans="1:15" s="91" customFormat="1" ht="20.100000000000001" customHeight="1" thickBot="1" x14ac:dyDescent="0.25">
      <c r="A27" s="216" t="s">
        <v>254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</row>
    <row r="28" spans="1:15" x14ac:dyDescent="0.2">
      <c r="B28" s="109"/>
      <c r="C28" s="47"/>
      <c r="D28" s="47"/>
    </row>
    <row r="29" spans="1:15" x14ac:dyDescent="0.2">
      <c r="B29" s="109"/>
      <c r="C29" s="47"/>
      <c r="D29" s="47"/>
    </row>
  </sheetData>
  <mergeCells count="50">
    <mergeCell ref="D17:E18"/>
    <mergeCell ref="A27:O27"/>
    <mergeCell ref="A25:A26"/>
    <mergeCell ref="B25:B26"/>
    <mergeCell ref="F17:G18"/>
    <mergeCell ref="D21:I22"/>
    <mergeCell ref="B9:B10"/>
    <mergeCell ref="A21:A22"/>
    <mergeCell ref="B15:B16"/>
    <mergeCell ref="B17:B18"/>
    <mergeCell ref="A11:A12"/>
    <mergeCell ref="B11:B12"/>
    <mergeCell ref="A13:A14"/>
    <mergeCell ref="B13:B14"/>
    <mergeCell ref="A19:A20"/>
    <mergeCell ref="B19:B20"/>
    <mergeCell ref="B21:B22"/>
    <mergeCell ref="A15:A16"/>
    <mergeCell ref="A23:A24"/>
    <mergeCell ref="A17:A18"/>
    <mergeCell ref="K11:L12"/>
    <mergeCell ref="K17:L18"/>
    <mergeCell ref="D15:I16"/>
    <mergeCell ref="K23:L24"/>
    <mergeCell ref="D23:E24"/>
    <mergeCell ref="F23:G24"/>
    <mergeCell ref="H11:J12"/>
    <mergeCell ref="H17:J18"/>
    <mergeCell ref="H23:J24"/>
    <mergeCell ref="J15:K16"/>
    <mergeCell ref="J21:K22"/>
    <mergeCell ref="D11:E12"/>
    <mergeCell ref="B23:B24"/>
    <mergeCell ref="F11:G12"/>
    <mergeCell ref="A1:O1"/>
    <mergeCell ref="A3:A4"/>
    <mergeCell ref="B3:B4"/>
    <mergeCell ref="D3:I4"/>
    <mergeCell ref="D9:I10"/>
    <mergeCell ref="J3:K4"/>
    <mergeCell ref="H5:J6"/>
    <mergeCell ref="J9:K10"/>
    <mergeCell ref="D5:E6"/>
    <mergeCell ref="F5:G6"/>
    <mergeCell ref="A5:A6"/>
    <mergeCell ref="B5:B6"/>
    <mergeCell ref="K5:L6"/>
    <mergeCell ref="A7:A8"/>
    <mergeCell ref="B7:B8"/>
    <mergeCell ref="A9:A10"/>
  </mergeCells>
  <phoneticPr fontId="0" type="noConversion"/>
  <printOptions horizontalCentered="1" verticalCentered="1"/>
  <pageMargins left="0.1" right="0.1" top="0.1" bottom="0.1" header="0.21" footer="0.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Q29"/>
  <sheetViews>
    <sheetView zoomScale="85" zoomScaleNormal="85" workbookViewId="0">
      <selection activeCell="Q26" sqref="Q26"/>
    </sheetView>
  </sheetViews>
  <sheetFormatPr defaultRowHeight="12.75" x14ac:dyDescent="0.2"/>
  <cols>
    <col min="1" max="1" width="9.7109375" style="12" customWidth="1"/>
    <col min="2" max="2" width="12.7109375" style="12" customWidth="1"/>
    <col min="3" max="14" width="9.7109375" style="12" customWidth="1"/>
    <col min="15" max="16" width="9.140625" style="12" customWidth="1"/>
    <col min="17" max="16384" width="9.140625" style="12"/>
  </cols>
  <sheetData>
    <row r="1" spans="1:17" ht="18" x14ac:dyDescent="0.2">
      <c r="A1" s="153" t="s">
        <v>66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</row>
    <row r="2" spans="1:17" ht="25.5" x14ac:dyDescent="0.2">
      <c r="A2" s="19" t="s">
        <v>7</v>
      </c>
      <c r="B2" s="20" t="s">
        <v>8</v>
      </c>
      <c r="C2" s="21" t="s">
        <v>9</v>
      </c>
      <c r="D2" s="21" t="s">
        <v>32</v>
      </c>
      <c r="E2" s="21" t="s">
        <v>33</v>
      </c>
      <c r="F2" s="21" t="s">
        <v>34</v>
      </c>
      <c r="G2" s="21" t="s">
        <v>35</v>
      </c>
      <c r="H2" s="21" t="s">
        <v>36</v>
      </c>
      <c r="I2" s="21" t="s">
        <v>37</v>
      </c>
      <c r="J2" s="21" t="s">
        <v>38</v>
      </c>
      <c r="K2" s="21" t="s">
        <v>39</v>
      </c>
      <c r="L2" s="21" t="s">
        <v>40</v>
      </c>
      <c r="M2" s="21" t="s">
        <v>41</v>
      </c>
      <c r="N2" s="21" t="s">
        <v>10</v>
      </c>
      <c r="O2" s="74" t="s">
        <v>42</v>
      </c>
      <c r="P2" s="51"/>
    </row>
    <row r="3" spans="1:17" ht="20.100000000000001" customHeight="1" x14ac:dyDescent="0.2">
      <c r="A3" s="159">
        <f>LOOKUP(1,Időbeosztás!I2:I16,Időbeosztás!A2:A16)</f>
        <v>1</v>
      </c>
      <c r="B3" s="161" t="str">
        <f>LOOKUP(1,Időbeosztás!I2:I16,Időbeosztás!C2:C16)</f>
        <v>március 4.</v>
      </c>
      <c r="C3" s="60"/>
      <c r="D3" s="258" t="s">
        <v>116</v>
      </c>
      <c r="E3" s="258"/>
      <c r="F3" s="221" t="s">
        <v>137</v>
      </c>
      <c r="G3" s="251"/>
      <c r="H3" s="240" t="s">
        <v>114</v>
      </c>
      <c r="I3" s="257"/>
      <c r="J3" s="257"/>
      <c r="K3" s="25"/>
      <c r="L3" s="25"/>
      <c r="M3" s="60"/>
      <c r="N3" s="60"/>
      <c r="O3" s="121"/>
      <c r="Q3" s="84"/>
    </row>
    <row r="4" spans="1:17" ht="20.100000000000001" customHeight="1" x14ac:dyDescent="0.2">
      <c r="A4" s="159"/>
      <c r="B4" s="161"/>
      <c r="C4" s="60"/>
      <c r="D4" s="258"/>
      <c r="E4" s="258"/>
      <c r="F4" s="251"/>
      <c r="G4" s="251"/>
      <c r="H4" s="257"/>
      <c r="I4" s="257"/>
      <c r="J4" s="257"/>
      <c r="K4" s="25"/>
      <c r="L4" s="25"/>
      <c r="M4" s="60"/>
      <c r="N4" s="60"/>
      <c r="O4" s="121"/>
      <c r="Q4" s="84"/>
    </row>
    <row r="5" spans="1:17" ht="20.100000000000001" customHeight="1" x14ac:dyDescent="0.2">
      <c r="A5" s="159">
        <f>LOOKUP(2,Időbeosztás!I2:I16,Időbeosztás!A2:A16)</f>
        <v>2</v>
      </c>
      <c r="B5" s="161" t="str">
        <f>LOOKUP(2,Időbeosztás!I2:I16,Időbeosztás!C2:C16)</f>
        <v>március 11.</v>
      </c>
      <c r="C5" s="43"/>
      <c r="D5" s="240" t="s">
        <v>220</v>
      </c>
      <c r="E5" s="257"/>
      <c r="F5" s="257"/>
      <c r="G5" s="252" t="s">
        <v>151</v>
      </c>
      <c r="H5" s="253"/>
      <c r="I5" s="165" t="s">
        <v>218</v>
      </c>
      <c r="J5" s="226"/>
      <c r="K5" s="164" t="s">
        <v>87</v>
      </c>
      <c r="L5" s="271"/>
      <c r="M5" s="271"/>
      <c r="N5" s="221" t="s">
        <v>88</v>
      </c>
      <c r="O5" s="254"/>
    </row>
    <row r="6" spans="1:17" ht="20.100000000000001" customHeight="1" x14ac:dyDescent="0.2">
      <c r="A6" s="159"/>
      <c r="B6" s="161"/>
      <c r="C6" s="43"/>
      <c r="D6" s="257"/>
      <c r="E6" s="257"/>
      <c r="F6" s="257"/>
      <c r="G6" s="253"/>
      <c r="H6" s="253"/>
      <c r="I6" s="226"/>
      <c r="J6" s="226"/>
      <c r="K6" s="271"/>
      <c r="L6" s="271"/>
      <c r="M6" s="271"/>
      <c r="N6" s="251"/>
      <c r="O6" s="254"/>
    </row>
    <row r="7" spans="1:17" ht="20.100000000000001" customHeight="1" x14ac:dyDescent="0.2">
      <c r="A7" s="159">
        <f>LOOKUP(3,Időbeosztás!I2:I16,Időbeosztás!A2:A16)</f>
        <v>3</v>
      </c>
      <c r="B7" s="161" t="str">
        <f>LOOKUP(3,Időbeosztás!I2:I16,Időbeosztás!C2:C16)</f>
        <v>március 18.</v>
      </c>
      <c r="C7" s="60"/>
      <c r="D7" s="259" t="s">
        <v>150</v>
      </c>
      <c r="E7" s="260"/>
      <c r="F7" s="260"/>
      <c r="G7" s="261"/>
      <c r="H7" s="265" t="s">
        <v>219</v>
      </c>
      <c r="I7" s="266"/>
      <c r="J7" s="267"/>
      <c r="K7" s="60"/>
      <c r="L7" s="43"/>
      <c r="M7" s="44"/>
      <c r="N7" s="60"/>
      <c r="O7" s="121"/>
    </row>
    <row r="8" spans="1:17" ht="20.100000000000001" customHeight="1" x14ac:dyDescent="0.2">
      <c r="A8" s="159"/>
      <c r="B8" s="161"/>
      <c r="C8" s="60"/>
      <c r="D8" s="262"/>
      <c r="E8" s="263"/>
      <c r="F8" s="263"/>
      <c r="G8" s="264"/>
      <c r="H8" s="268"/>
      <c r="I8" s="269"/>
      <c r="J8" s="270"/>
      <c r="K8" s="60"/>
      <c r="L8" s="44"/>
      <c r="M8" s="44"/>
      <c r="N8" s="60"/>
      <c r="O8" s="116"/>
    </row>
    <row r="9" spans="1:17" ht="20.100000000000001" customHeight="1" x14ac:dyDescent="0.2">
      <c r="A9" s="159">
        <f>LOOKUP(4,Időbeosztás!I2:I16,Időbeosztás!A2:A16)</f>
        <v>4</v>
      </c>
      <c r="B9" s="161" t="str">
        <f>LOOKUP(4,Időbeosztás!I2:I16,Időbeosztás!C2:C16)</f>
        <v>március 25.</v>
      </c>
      <c r="C9" s="60"/>
      <c r="D9" s="258" t="s">
        <v>116</v>
      </c>
      <c r="E9" s="258"/>
      <c r="F9" s="221" t="s">
        <v>137</v>
      </c>
      <c r="G9" s="251"/>
      <c r="H9" s="240" t="s">
        <v>114</v>
      </c>
      <c r="I9" s="257"/>
      <c r="J9" s="257"/>
      <c r="K9" s="82"/>
      <c r="L9" s="64"/>
      <c r="M9" s="60"/>
      <c r="N9" s="60"/>
      <c r="O9" s="116"/>
    </row>
    <row r="10" spans="1:17" ht="20.100000000000001" customHeight="1" x14ac:dyDescent="0.2">
      <c r="A10" s="159"/>
      <c r="B10" s="161"/>
      <c r="C10" s="60"/>
      <c r="D10" s="258"/>
      <c r="E10" s="258"/>
      <c r="F10" s="251"/>
      <c r="G10" s="251"/>
      <c r="H10" s="257"/>
      <c r="I10" s="257"/>
      <c r="J10" s="257"/>
      <c r="K10" s="82"/>
      <c r="L10" s="60"/>
      <c r="M10" s="60"/>
      <c r="N10" s="60"/>
      <c r="O10" s="121"/>
    </row>
    <row r="11" spans="1:17" ht="20.100000000000001" customHeight="1" x14ac:dyDescent="0.2">
      <c r="A11" s="159">
        <f>LOOKUP(5,Időbeosztás!I2:I16,Időbeosztás!A2:A16)</f>
        <v>5</v>
      </c>
      <c r="B11" s="161" t="str">
        <f>LOOKUP(5,Időbeosztás!I2:I16,Időbeosztás!C2:C16)</f>
        <v>április 1.</v>
      </c>
      <c r="C11" s="64"/>
      <c r="D11" s="240" t="s">
        <v>220</v>
      </c>
      <c r="E11" s="257"/>
      <c r="F11" s="257"/>
      <c r="G11" s="252" t="s">
        <v>151</v>
      </c>
      <c r="H11" s="253"/>
      <c r="I11" s="165" t="s">
        <v>218</v>
      </c>
      <c r="J11" s="226"/>
      <c r="K11" s="164" t="s">
        <v>87</v>
      </c>
      <c r="L11" s="271"/>
      <c r="M11" s="271"/>
      <c r="N11" s="221" t="s">
        <v>88</v>
      </c>
      <c r="O11" s="254"/>
    </row>
    <row r="12" spans="1:17" ht="20.100000000000001" customHeight="1" x14ac:dyDescent="0.2">
      <c r="A12" s="159"/>
      <c r="B12" s="161"/>
      <c r="C12" s="64"/>
      <c r="D12" s="257"/>
      <c r="E12" s="257"/>
      <c r="F12" s="257"/>
      <c r="G12" s="253"/>
      <c r="H12" s="253"/>
      <c r="I12" s="226"/>
      <c r="J12" s="226"/>
      <c r="K12" s="271"/>
      <c r="L12" s="271"/>
      <c r="M12" s="271"/>
      <c r="N12" s="251"/>
      <c r="O12" s="254"/>
    </row>
    <row r="13" spans="1:17" ht="20.100000000000001" customHeight="1" x14ac:dyDescent="0.2">
      <c r="A13" s="159">
        <f>LOOKUP(6,Időbeosztás!I2:I16,Időbeosztás!A2:A16)</f>
        <v>7</v>
      </c>
      <c r="B13" s="161" t="str">
        <f>LOOKUP(6,Időbeosztás!I2:I16,Időbeosztás!C2:C16)</f>
        <v>április 15.</v>
      </c>
      <c r="C13" s="60"/>
      <c r="D13" s="83"/>
      <c r="E13" s="82"/>
      <c r="F13" s="83"/>
      <c r="G13" s="82"/>
      <c r="H13" s="82"/>
      <c r="I13" s="64"/>
      <c r="J13" s="60"/>
      <c r="K13" s="60"/>
      <c r="L13" s="43"/>
      <c r="M13" s="44"/>
      <c r="N13" s="60"/>
      <c r="O13" s="121"/>
    </row>
    <row r="14" spans="1:17" ht="20.100000000000001" customHeight="1" x14ac:dyDescent="0.2">
      <c r="A14" s="159"/>
      <c r="B14" s="161"/>
      <c r="C14" s="60"/>
      <c r="D14" s="82"/>
      <c r="E14" s="82"/>
      <c r="F14" s="82"/>
      <c r="G14" s="82"/>
      <c r="H14" s="82"/>
      <c r="I14" s="60"/>
      <c r="J14" s="60"/>
      <c r="K14" s="60"/>
      <c r="L14" s="44"/>
      <c r="M14" s="44"/>
      <c r="N14" s="60"/>
      <c r="O14" s="121"/>
    </row>
    <row r="15" spans="1:17" ht="20.100000000000001" customHeight="1" x14ac:dyDescent="0.2">
      <c r="A15" s="159">
        <f>LOOKUP(7,Időbeosztás!I2:I16,Időbeosztás!A2:A16)</f>
        <v>8</v>
      </c>
      <c r="B15" s="161" t="str">
        <f>LOOKUP(7,Időbeosztás!I2:I16,Időbeosztás!C2:C16)</f>
        <v>április 22.</v>
      </c>
      <c r="C15" s="60"/>
      <c r="D15" s="258" t="s">
        <v>116</v>
      </c>
      <c r="E15" s="258"/>
      <c r="F15" s="221" t="s">
        <v>137</v>
      </c>
      <c r="G15" s="251"/>
      <c r="H15" s="240" t="s">
        <v>114</v>
      </c>
      <c r="I15" s="257"/>
      <c r="J15" s="257"/>
      <c r="K15" s="82"/>
      <c r="L15" s="64"/>
      <c r="M15" s="60"/>
      <c r="N15" s="60"/>
      <c r="O15" s="121"/>
    </row>
    <row r="16" spans="1:17" ht="20.100000000000001" customHeight="1" x14ac:dyDescent="0.2">
      <c r="A16" s="159"/>
      <c r="B16" s="161"/>
      <c r="C16" s="60"/>
      <c r="D16" s="258"/>
      <c r="E16" s="258"/>
      <c r="F16" s="251"/>
      <c r="G16" s="251"/>
      <c r="H16" s="257"/>
      <c r="I16" s="257"/>
      <c r="J16" s="257"/>
      <c r="K16" s="82"/>
      <c r="L16" s="60"/>
      <c r="M16" s="60"/>
      <c r="N16" s="60"/>
      <c r="O16" s="121"/>
    </row>
    <row r="17" spans="1:16" ht="20.100000000000001" customHeight="1" x14ac:dyDescent="0.2">
      <c r="A17" s="159">
        <f>LOOKUP(8,Időbeosztás!I2:I16,Időbeosztás!A2:A16)</f>
        <v>9</v>
      </c>
      <c r="B17" s="161" t="str">
        <f>LOOKUP(8,Időbeosztás!I2:I16,Időbeosztás!C2:C16)</f>
        <v>április 29.</v>
      </c>
      <c r="C17" s="43"/>
      <c r="D17" s="240" t="s">
        <v>220</v>
      </c>
      <c r="E17" s="257"/>
      <c r="F17" s="257"/>
      <c r="G17" s="252" t="s">
        <v>151</v>
      </c>
      <c r="H17" s="253"/>
      <c r="I17" s="165" t="s">
        <v>218</v>
      </c>
      <c r="J17" s="226"/>
      <c r="K17" s="164" t="s">
        <v>87</v>
      </c>
      <c r="L17" s="271"/>
      <c r="M17" s="271"/>
      <c r="N17" s="221" t="s">
        <v>88</v>
      </c>
      <c r="O17" s="254"/>
    </row>
    <row r="18" spans="1:16" ht="20.100000000000001" customHeight="1" x14ac:dyDescent="0.2">
      <c r="A18" s="159"/>
      <c r="B18" s="161"/>
      <c r="C18" s="43"/>
      <c r="D18" s="257"/>
      <c r="E18" s="257"/>
      <c r="F18" s="257"/>
      <c r="G18" s="253"/>
      <c r="H18" s="253"/>
      <c r="I18" s="226"/>
      <c r="J18" s="226"/>
      <c r="K18" s="271"/>
      <c r="L18" s="271"/>
      <c r="M18" s="271"/>
      <c r="N18" s="251"/>
      <c r="O18" s="254"/>
    </row>
    <row r="19" spans="1:16" ht="20.100000000000001" customHeight="1" x14ac:dyDescent="0.2">
      <c r="A19" s="159">
        <f>LOOKUP(9,Időbeosztás!I2:I16,Időbeosztás!A2:A16)</f>
        <v>10</v>
      </c>
      <c r="B19" s="161" t="str">
        <f>LOOKUP(9,Időbeosztás!I2:I16,Időbeosztás!C2:C16)</f>
        <v>május 6.</v>
      </c>
      <c r="C19" s="60"/>
      <c r="D19" s="259" t="s">
        <v>150</v>
      </c>
      <c r="E19" s="260"/>
      <c r="F19" s="260"/>
      <c r="G19" s="261"/>
      <c r="H19" s="265" t="s">
        <v>219</v>
      </c>
      <c r="I19" s="266"/>
      <c r="J19" s="267"/>
      <c r="K19" s="60"/>
      <c r="L19" s="43"/>
      <c r="M19" s="44"/>
      <c r="N19" s="60"/>
      <c r="O19" s="121"/>
    </row>
    <row r="20" spans="1:16" ht="20.100000000000001" customHeight="1" x14ac:dyDescent="0.2">
      <c r="A20" s="159"/>
      <c r="B20" s="161"/>
      <c r="C20" s="60"/>
      <c r="D20" s="262"/>
      <c r="E20" s="263"/>
      <c r="F20" s="263"/>
      <c r="G20" s="264"/>
      <c r="H20" s="268"/>
      <c r="I20" s="269"/>
      <c r="J20" s="270"/>
      <c r="K20" s="60"/>
      <c r="L20" s="44"/>
      <c r="M20" s="44"/>
      <c r="N20" s="60"/>
      <c r="O20" s="121"/>
    </row>
    <row r="21" spans="1:16" ht="20.100000000000001" customHeight="1" x14ac:dyDescent="0.2">
      <c r="A21" s="159">
        <f>LOOKUP(10,Időbeosztás!I2:I16,Időbeosztás!A2:A16)</f>
        <v>11</v>
      </c>
      <c r="B21" s="161" t="str">
        <f>LOOKUP(10,Időbeosztás!I2:I16,Időbeosztás!C2:C16)</f>
        <v>május 13.</v>
      </c>
      <c r="C21" s="60"/>
      <c r="D21" s="258" t="s">
        <v>116</v>
      </c>
      <c r="E21" s="258"/>
      <c r="F21" s="221" t="s">
        <v>137</v>
      </c>
      <c r="G21" s="251"/>
      <c r="H21" s="240" t="s">
        <v>114</v>
      </c>
      <c r="I21" s="257"/>
      <c r="J21" s="257"/>
      <c r="K21" s="82"/>
      <c r="L21" s="64"/>
      <c r="M21" s="60"/>
      <c r="N21" s="60"/>
      <c r="O21" s="121"/>
    </row>
    <row r="22" spans="1:16" ht="20.100000000000001" customHeight="1" x14ac:dyDescent="0.2">
      <c r="A22" s="159"/>
      <c r="B22" s="161"/>
      <c r="C22" s="60"/>
      <c r="D22" s="258"/>
      <c r="E22" s="258"/>
      <c r="F22" s="251"/>
      <c r="G22" s="251"/>
      <c r="H22" s="257"/>
      <c r="I22" s="257"/>
      <c r="J22" s="257"/>
      <c r="K22" s="82"/>
      <c r="L22" s="60"/>
      <c r="M22" s="60"/>
      <c r="N22" s="60"/>
      <c r="O22" s="121"/>
    </row>
    <row r="23" spans="1:16" ht="20.100000000000001" customHeight="1" x14ac:dyDescent="0.2">
      <c r="A23" s="159">
        <f>LOOKUP(11,Időbeosztás!I2:I16,Időbeosztás!A2:A16)</f>
        <v>12</v>
      </c>
      <c r="B23" s="161" t="str">
        <f>LOOKUP(11,Időbeosztás!I2:I16,Időbeosztás!C2:C16)</f>
        <v>május 20.</v>
      </c>
      <c r="C23" s="43"/>
      <c r="D23" s="240" t="s">
        <v>220</v>
      </c>
      <c r="E23" s="257"/>
      <c r="F23" s="257"/>
      <c r="G23" s="252" t="s">
        <v>151</v>
      </c>
      <c r="H23" s="253"/>
      <c r="I23" s="165" t="s">
        <v>218</v>
      </c>
      <c r="J23" s="226"/>
      <c r="K23" s="164" t="s">
        <v>87</v>
      </c>
      <c r="L23" s="271"/>
      <c r="M23" s="271"/>
      <c r="N23" s="221" t="s">
        <v>88</v>
      </c>
      <c r="O23" s="254"/>
    </row>
    <row r="24" spans="1:16" ht="20.100000000000001" customHeight="1" x14ac:dyDescent="0.2">
      <c r="A24" s="159"/>
      <c r="B24" s="161"/>
      <c r="C24" s="43"/>
      <c r="D24" s="257"/>
      <c r="E24" s="257"/>
      <c r="F24" s="257"/>
      <c r="G24" s="253"/>
      <c r="H24" s="253"/>
      <c r="I24" s="226"/>
      <c r="J24" s="226"/>
      <c r="K24" s="271"/>
      <c r="L24" s="271"/>
      <c r="M24" s="271"/>
      <c r="N24" s="251"/>
      <c r="O24" s="254"/>
    </row>
    <row r="25" spans="1:16" ht="20.100000000000001" customHeight="1" x14ac:dyDescent="0.2">
      <c r="A25" s="159">
        <f>LOOKUP(12,Időbeosztás!I2:I16,Időbeosztás!A2:A16)</f>
        <v>13</v>
      </c>
      <c r="B25" s="161" t="str">
        <f>LOOKUP(12,Időbeosztás!I2:I16,Időbeosztás!C2:C16)</f>
        <v>május 27.</v>
      </c>
      <c r="C25" s="60"/>
      <c r="D25" s="259" t="s">
        <v>150</v>
      </c>
      <c r="E25" s="260"/>
      <c r="F25" s="260"/>
      <c r="G25" s="261"/>
      <c r="H25" s="221" t="s">
        <v>219</v>
      </c>
      <c r="I25" s="251"/>
      <c r="J25" s="60"/>
      <c r="K25" s="60"/>
      <c r="L25" s="43"/>
      <c r="M25" s="44"/>
      <c r="N25" s="60"/>
      <c r="O25" s="121"/>
    </row>
    <row r="26" spans="1:16" ht="20.100000000000001" customHeight="1" x14ac:dyDescent="0.2">
      <c r="A26" s="160"/>
      <c r="B26" s="162"/>
      <c r="C26" s="60"/>
      <c r="D26" s="262"/>
      <c r="E26" s="263"/>
      <c r="F26" s="263"/>
      <c r="G26" s="264"/>
      <c r="H26" s="251"/>
      <c r="I26" s="251"/>
      <c r="J26" s="60"/>
      <c r="K26" s="60"/>
      <c r="L26" s="44"/>
      <c r="M26" s="44"/>
      <c r="N26" s="60"/>
      <c r="O26" s="121"/>
    </row>
    <row r="27" spans="1:16" ht="20.100000000000001" customHeight="1" thickBot="1" x14ac:dyDescent="0.25">
      <c r="A27" s="216" t="s">
        <v>159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8"/>
      <c r="P27" s="13"/>
    </row>
    <row r="28" spans="1:16" x14ac:dyDescent="0.2">
      <c r="B28" s="114">
        <v>252</v>
      </c>
      <c r="C28" s="28"/>
      <c r="D28" s="28"/>
    </row>
    <row r="29" spans="1:16" x14ac:dyDescent="0.2">
      <c r="B29" s="14"/>
      <c r="C29" s="14"/>
    </row>
  </sheetData>
  <mergeCells count="64">
    <mergeCell ref="D17:F18"/>
    <mergeCell ref="D23:F24"/>
    <mergeCell ref="I5:J6"/>
    <mergeCell ref="I11:J12"/>
    <mergeCell ref="I17:J18"/>
    <mergeCell ref="I23:J24"/>
    <mergeCell ref="G5:H6"/>
    <mergeCell ref="G11:H12"/>
    <mergeCell ref="D19:G20"/>
    <mergeCell ref="F21:G22"/>
    <mergeCell ref="F15:G16"/>
    <mergeCell ref="D11:F12"/>
    <mergeCell ref="K17:M18"/>
    <mergeCell ref="K23:M24"/>
    <mergeCell ref="N5:O6"/>
    <mergeCell ref="N11:O12"/>
    <mergeCell ref="N17:O18"/>
    <mergeCell ref="N23:O24"/>
    <mergeCell ref="K11:M12"/>
    <mergeCell ref="B25:B26"/>
    <mergeCell ref="A25:A26"/>
    <mergeCell ref="A9:A10"/>
    <mergeCell ref="A13:A14"/>
    <mergeCell ref="A19:A20"/>
    <mergeCell ref="A21:A22"/>
    <mergeCell ref="B21:B22"/>
    <mergeCell ref="A1:O1"/>
    <mergeCell ref="B19:B20"/>
    <mergeCell ref="A11:A12"/>
    <mergeCell ref="B11:B12"/>
    <mergeCell ref="A15:A16"/>
    <mergeCell ref="B15:B16"/>
    <mergeCell ref="A17:A18"/>
    <mergeCell ref="B5:B6"/>
    <mergeCell ref="A5:A6"/>
    <mergeCell ref="B13:B14"/>
    <mergeCell ref="B17:B18"/>
    <mergeCell ref="B7:B8"/>
    <mergeCell ref="A3:A4"/>
    <mergeCell ref="A7:A8"/>
    <mergeCell ref="K5:M6"/>
    <mergeCell ref="D15:E16"/>
    <mergeCell ref="B3:B4"/>
    <mergeCell ref="D7:G8"/>
    <mergeCell ref="B9:B10"/>
    <mergeCell ref="F3:G4"/>
    <mergeCell ref="F9:G10"/>
    <mergeCell ref="D5:F6"/>
    <mergeCell ref="A27:O27"/>
    <mergeCell ref="A23:A24"/>
    <mergeCell ref="B23:B24"/>
    <mergeCell ref="H3:J4"/>
    <mergeCell ref="H9:J10"/>
    <mergeCell ref="H15:J16"/>
    <mergeCell ref="H21:J22"/>
    <mergeCell ref="D21:E22"/>
    <mergeCell ref="D25:G26"/>
    <mergeCell ref="H7:J8"/>
    <mergeCell ref="H19:J20"/>
    <mergeCell ref="H25:I26"/>
    <mergeCell ref="G17:H18"/>
    <mergeCell ref="G23:H24"/>
    <mergeCell ref="D3:E4"/>
    <mergeCell ref="D9:E10"/>
  </mergeCells>
  <phoneticPr fontId="0" type="noConversion"/>
  <printOptions horizontalCentered="1" verticalCentered="1"/>
  <pageMargins left="0.11811023622047245" right="0.11811023622047245" top="0.11811023622047245" bottom="0.11811023622047245" header="0.23622047244094491" footer="0.2362204724409449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20</vt:i4>
      </vt:variant>
    </vt:vector>
  </HeadingPairs>
  <TitlesOfParts>
    <vt:vector size="40" baseType="lpstr">
      <vt:lpstr>LG I</vt:lpstr>
      <vt:lpstr>LGC II</vt:lpstr>
      <vt:lpstr>LGA II</vt:lpstr>
      <vt:lpstr>LGC III</vt:lpstr>
      <vt:lpstr>LGA III</vt:lpstr>
      <vt:lpstr>LG MSc I</vt:lpstr>
      <vt:lpstr>LG MSc II</vt:lpstr>
      <vt:lpstr>LBT I</vt:lpstr>
      <vt:lpstr>LBT II</vt:lpstr>
      <vt:lpstr>LBT III bizt</vt:lpstr>
      <vt:lpstr>LBT III tűzv</vt:lpstr>
      <vt:lpstr>LBT MSc I</vt:lpstr>
      <vt:lpstr>LBT MSc II tervező</vt:lpstr>
      <vt:lpstr>LMH I</vt:lpstr>
      <vt:lpstr>LMH II</vt:lpstr>
      <vt:lpstr>LMH III</vt:lpstr>
      <vt:lpstr>LMH MSc I</vt:lpstr>
      <vt:lpstr>LMH MSc II járműinf.</vt:lpstr>
      <vt:lpstr>LMH MSc II int. robot</vt:lpstr>
      <vt:lpstr>Időbeosztás</vt:lpstr>
      <vt:lpstr>Időbeosztás!Nyomtatási_terület</vt:lpstr>
      <vt:lpstr>'LBT I'!Nyomtatási_terület</vt:lpstr>
      <vt:lpstr>'LBT II'!Nyomtatási_terület</vt:lpstr>
      <vt:lpstr>'LBT III bizt'!Nyomtatási_terület</vt:lpstr>
      <vt:lpstr>'LBT III tűzv'!Nyomtatási_terület</vt:lpstr>
      <vt:lpstr>'LBT MSc I'!Nyomtatási_terület</vt:lpstr>
      <vt:lpstr>'LBT MSc II tervező'!Nyomtatási_terület</vt:lpstr>
      <vt:lpstr>'LG I'!Nyomtatási_terület</vt:lpstr>
      <vt:lpstr>'LG MSc I'!Nyomtatási_terület</vt:lpstr>
      <vt:lpstr>'LG MSc II'!Nyomtatási_terület</vt:lpstr>
      <vt:lpstr>'LGA II'!Nyomtatási_terület</vt:lpstr>
      <vt:lpstr>'LGA III'!Nyomtatási_terület</vt:lpstr>
      <vt:lpstr>'LGC II'!Nyomtatási_terület</vt:lpstr>
      <vt:lpstr>'LGC III'!Nyomtatási_terület</vt:lpstr>
      <vt:lpstr>'LMH I'!Nyomtatási_terület</vt:lpstr>
      <vt:lpstr>'LMH II'!Nyomtatási_terület</vt:lpstr>
      <vt:lpstr>'LMH III'!Nyomtatási_terület</vt:lpstr>
      <vt:lpstr>'LMH MSc I'!Nyomtatási_terület</vt:lpstr>
      <vt:lpstr>'LMH MSc II int. robot'!Nyomtatási_terület</vt:lpstr>
      <vt:lpstr>'LMH MSc II járműinf.'!Nyomtatási_terület</vt:lpstr>
    </vt:vector>
  </TitlesOfParts>
  <Company>BDMF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Kártyás Gyula</dc:creator>
  <cp:lastModifiedBy> </cp:lastModifiedBy>
  <cp:lastPrinted>2023-01-25T08:33:50Z</cp:lastPrinted>
  <dcterms:created xsi:type="dcterms:W3CDTF">2001-01-11T07:16:58Z</dcterms:created>
  <dcterms:modified xsi:type="dcterms:W3CDTF">2023-03-02T08:28:52Z</dcterms:modified>
</cp:coreProperties>
</file>